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Lg-a-t\_令和８年度\1700_企画総務部\1750_財務課\1750_財務\030_財政\060_地方公会計制度\00040_通知・照会\080820_0914〆_令和６年度財政状況資料集の作成について（2回目・地方公会計関係）\05_HP公表\"/>
    </mc:Choice>
  </mc:AlternateContent>
  <xr:revisionPtr revIDLastSave="0" documentId="13_ncr:1_{3E44C944-8BB9-4698-A98C-2C9E223C4634}" xr6:coauthVersionLast="47" xr6:coauthVersionMax="47" xr10:uidLastSave="{00000000-0000-0000-0000-000000000000}"/>
  <bookViews>
    <workbookView xWindow="-120" yWindow="-120" windowWidth="29040" windowHeight="15720" tabRatio="901"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C35" i="10"/>
  <c r="CO34" i="10"/>
  <c r="BW34" i="10"/>
  <c r="BW35" i="10" s="1"/>
  <c r="BW36" i="10" s="1"/>
  <c r="BW37" i="10" s="1"/>
  <c r="BW38" i="10" s="1"/>
  <c r="BW39" i="10" s="1"/>
  <c r="BW40" i="10" s="1"/>
  <c r="BW41" i="10" s="1"/>
  <c r="BE34" i="10"/>
  <c r="C34" i="10"/>
  <c r="U34" i="10" l="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alcChain>
</file>

<file path=xl/sharedStrings.xml><?xml version="1.0" encoding="utf-8"?>
<sst xmlns="http://schemas.openxmlformats.org/spreadsheetml/2006/main" count="1139" uniqueCount="571">
  <si>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</si>
  <si>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</si>
  <si>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</si>
  <si>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</si>
  <si>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</si>
  <si>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</si>
  <si>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</si>
  <si>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</si>
  <si>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</si>
  <si>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</si>
  <si>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</si>
  <si>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</si>
  <si>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</si>
  <si>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</si>
  <si>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</si>
  <si>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</si>
  <si>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</si>
  <si>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</si>
  <si>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</si>
  <si>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</si>
  <si>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</si>
  <si>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</si>
  <si>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</si>
  <si>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</si>
  <si>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</si>
  <si>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</si>
  <si>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</si>
  <si>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</si>
  <si>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</si>
  <si>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</si>
  <si>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</si>
  <si>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</si>
  <si>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</si>
  <si>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</si>
  <si>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</si>
  <si>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</si>
  <si>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</si>
  <si>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</si>
  <si>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</si>
  <si>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</si>
  <si>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</si>
  <si>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</si>
  <si>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</si>
  <si>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</si>
  <si>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</si>
  <si>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</si>
  <si>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</si>
  <si>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</si>
  <si>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</si>
  <si>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</si>
  <si>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</si>
  <si>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</si>
  <si>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</si>
  <si>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</si>
  <si>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</si>
  <si>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</si>
  <si>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</si>
  <si>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</si>
  <si>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</si>
  <si>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</si>
  <si>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</si>
  <si>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</si>
  <si>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</si>
  <si>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</si>
  <si>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</si>
  <si>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</si>
  <si>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</si>
  <si>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</si>
  <si>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</si>
  <si>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</si>
  <si>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</si>
  <si>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</si>
  <si>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</si>
  <si>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</si>
  <si>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</si>
  <si>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</si>
  <si>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</si>
  <si>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</si>
  <si>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</si>
  <si>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岩手県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</si>
  <si>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</si>
  <si>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</si>
  <si>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</si>
  <si>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</si>
  <si>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</si>
  <si>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</si>
  <si>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</si>
  <si>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</si>
  <si>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</si>
  <si>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</si>
  <si>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</si>
  <si>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</si>
  <si>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</si>
  <si>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</si>
  <si>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滝沢市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</si>
  <si>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</si>
  <si>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</si>
  <si>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</si>
  <si>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</si>
  <si>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</si>
  <si>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</si>
  <si>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</si>
  <si>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</si>
  <si>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</si>
  <si>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</si>
  <si>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</si>
  <si>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</si>
  <si>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</si>
  <si>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</si>
  <si>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</si>
  <si>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</si>
  <si>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</si>
  <si>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</si>
  <si>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</si>
  <si>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</si>
  <si>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</si>
  <si>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</si>
  <si>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</si>
  <si>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</si>
  <si>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</si>
  <si>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</si>
  <si>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</si>
  <si>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</si>
  <si>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</si>
  <si>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</si>
  <si>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</si>
  <si>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</si>
  <si>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</si>
  <si>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</si>
  <si>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</si>
  <si>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</si>
  <si>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</si>
  <si>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</si>
  <si>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</si>
  <si>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</si>
  <si>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</si>
  <si>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</si>
  <si>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</si>
  <si>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</si>
  <si>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</si>
  <si>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</si>
  <si>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</si>
  <si>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</si>
  <si>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</si>
  <si>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</si>
  <si>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</si>
  <si>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</si>
  <si>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</si>
  <si>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</si>
  <si>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</si>
  <si>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</si>
  <si>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</si>
  <si>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</si>
  <si>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</si>
  <si>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</si>
  <si>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</si>
  <si>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</si>
  <si>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</si>
  <si>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</si>
  <si>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</si>
  <si>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</si>
  <si>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</si>
  <si>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</si>
  <si>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</si>
  <si>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</si>
  <si>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</si>
  <si>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</si>
  <si>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</si>
  <si>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</si>
  <si>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</si>
  <si>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</si>
  <si>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</si>
  <si>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</si>
  <si>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</si>
  <si>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</si>
  <si>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</si>
  <si>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</si>
  <si>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</si>
  <si>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</si>
  <si>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</si>
  <si>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</si>
  <si>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</si>
  <si>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</si>
  <si>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</si>
  <si>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</si>
  <si>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</si>
  <si>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</si>
  <si>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</si>
  <si>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</si>
  <si>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</si>
  <si>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</si>
  <si>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</si>
  <si>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</si>
  <si>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</si>
  <si>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</si>
  <si>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</si>
  <si>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</si>
  <si>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</si>
  <si>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</si>
  <si>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</si>
  <si>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</si>
  <si>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</si>
  <si>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岩手県滝沢市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</si>
  <si>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</si>
  <si>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</si>
  <si>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</si>
  <si>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</si>
  <si>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</si>
  <si>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</si>
  <si>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</si>
  <si>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</si>
  <si>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</si>
  <si>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</si>
  <si>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</si>
  <si>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</si>
  <si>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</si>
  <si>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</si>
  <si>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</si>
  <si>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</si>
  <si>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</si>
  <si>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</si>
  <si>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</si>
  <si>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</si>
  <si>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</si>
  <si>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</si>
  <si>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</si>
  <si>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</si>
  <si>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</si>
  <si>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</si>
  <si>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</si>
  <si>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</si>
  <si>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</si>
  <si>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</si>
  <si>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</si>
  <si>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</si>
  <si>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</si>
  <si>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</si>
  <si>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</si>
  <si>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</si>
  <si>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</si>
  <si>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</si>
  <si>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</si>
  <si>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</si>
  <si>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</si>
  <si>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</si>
  <si>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</si>
  <si>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</si>
  <si>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</si>
  <si>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</si>
  <si>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</si>
  <si>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</si>
  <si>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</si>
  <si>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</si>
  <si>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</si>
  <si>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</si>
  <si>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</si>
  <si>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</si>
  <si>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</si>
  <si>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</si>
  <si>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</si>
  <si>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</si>
  <si>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</si>
  <si>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</si>
  <si>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</si>
  <si>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</si>
  <si>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</si>
  <si>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</si>
  <si>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</si>
  <si>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</si>
  <si>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</si>
  <si>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</si>
  <si>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</si>
  <si>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</si>
  <si>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</si>
  <si>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</si>
  <si>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</si>
  <si>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</si>
  <si>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</si>
  <si>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</si>
  <si>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</si>
  <si>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</si>
  <si>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</si>
  <si>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</si>
  <si>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</si>
  <si>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</si>
  <si>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</si>
  <si>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</si>
  <si>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</si>
  <si>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</si>
  <si>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</si>
  <si>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</si>
  <si>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</si>
  <si>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</si>
  <si>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</si>
  <si>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</si>
  <si>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</si>
  <si>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</si>
  <si>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</si>
  <si>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</si>
  <si>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</si>
  <si>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</si>
  <si>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</si>
  <si>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</si>
  <si>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</si>
  <si>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</si>
  <si>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</si>
  <si>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</si>
  <si>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</si>
  <si>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</si>
  <si>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</si>
  <si>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</si>
  <si>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</si>
  <si>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</si>
  <si>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</si>
  <si>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</si>
  <si>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</si>
  <si>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</si>
  <si>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</si>
  <si>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</si>
  <si>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</si>
  <si>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</si>
  <si>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</si>
  <si>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</si>
  <si>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</si>
  <si>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</si>
  <si>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</si>
  <si>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</si>
  <si>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</si>
  <si>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</si>
  <si>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</si>
  <si>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</si>
  <si>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</si>
  <si>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</si>
  <si>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</si>
  <si>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</si>
  <si>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</si>
  <si>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</si>
  <si>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</si>
  <si>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</si>
  <si>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</si>
  <si>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</si>
  <si>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</si>
  <si>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</si>
  <si>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</si>
  <si>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</si>
  <si>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</si>
  <si>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</si>
  <si>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</si>
  <si>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</si>
  <si>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</si>
  <si>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</si>
  <si>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</si>
  <si>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</si>
  <si>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岩手県滝沢市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</si>
  <si>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</si>
  <si>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</si>
  <si>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</si>
  <si>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</si>
  <si>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</si>
  <si>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</si>
  <si>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</si>
  <si>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</si>
  <si>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</si>
  <si>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</si>
  <si>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</si>
  <si>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</si>
  <si>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</si>
  <si>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</si>
  <si>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</si>
  <si>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</si>
  <si>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</si>
  <si>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</si>
  <si>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</si>
  <si>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</si>
  <si>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</si>
  <si>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</si>
  <si>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</si>
  <si>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</si>
  <si>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</si>
  <si>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</si>
  <si>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</si>
  <si>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</si>
  <si>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</si>
  <si>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</si>
  <si>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</si>
  <si>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</si>
  <si>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</si>
  <si>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</si>
  <si>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</si>
  <si>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</si>
  <si>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介護保険介護サービス事業特別会計</t>
    <phoneticPr fontId="5"/>
  </si>
  <si>
    <t>水道事業会計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</si>
  <si>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</si>
  <si>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</si>
  <si>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</si>
  <si>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</si>
  <si>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</si>
  <si>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</si>
  <si>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</si>
  <si>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</si>
  <si>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</si>
  <si>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</si>
  <si>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</si>
  <si>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</si>
  <si>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</si>
  <si>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</si>
  <si>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</si>
  <si>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</si>
  <si>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</si>
  <si>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</si>
  <si>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</si>
  <si>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</si>
  <si>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</si>
  <si>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</si>
  <si>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</si>
  <si>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</si>
  <si>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</si>
  <si>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</si>
  <si>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</si>
  <si>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</si>
  <si>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</si>
  <si>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</si>
  <si>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</si>
  <si>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</si>
  <si>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</si>
  <si>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</si>
  <si>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</si>
  <si>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</si>
  <si>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</si>
  <si>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</si>
  <si>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</si>
  <si>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</si>
  <si>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</si>
  <si>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</si>
  <si>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</si>
  <si>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</si>
  <si>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</si>
  <si>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</si>
  <si>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</si>
  <si>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</si>
  <si>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</si>
  <si>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</si>
  <si>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</si>
  <si>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</si>
  <si>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</si>
  <si>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</si>
  <si>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</si>
  <si>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</si>
  <si>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</si>
  <si>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</si>
  <si>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</si>
  <si>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</si>
  <si>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</si>
  <si>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</si>
  <si>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</si>
  <si>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</si>
  <si>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</si>
  <si>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</si>
  <si>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</si>
  <si>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</si>
  <si>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</si>
  <si>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</si>
  <si>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</si>
  <si>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</si>
  <si>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</si>
  <si>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</si>
  <si>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</si>
  <si>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</si>
  <si>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</si>
  <si>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</si>
  <si>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</si>
  <si>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</si>
  <si>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</si>
  <si>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</si>
  <si>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</si>
  <si>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</si>
  <si>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</si>
  <si>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</si>
  <si>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</si>
  <si>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</si>
  <si>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</si>
  <si>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</si>
  <si>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</si>
  <si>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</si>
  <si>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</si>
  <si>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</si>
  <si>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</si>
  <si>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</si>
  <si>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</si>
  <si>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</si>
  <si>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</si>
  <si>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</si>
  <si>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</si>
  <si>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</si>
  <si>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</si>
  <si>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</si>
  <si>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</si>
  <si>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</si>
  <si>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</si>
  <si>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</si>
  <si>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</si>
  <si>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</si>
  <si>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</si>
  <si>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</si>
  <si>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</si>
  <si>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</si>
  <si>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</si>
  <si>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</si>
  <si>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</si>
  <si>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</si>
  <si>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</si>
  <si>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</si>
  <si>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</si>
  <si>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</si>
  <si>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</si>
  <si>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</si>
  <si>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</si>
  <si>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</si>
  <si>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</si>
  <si>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</si>
  <si>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</si>
  <si>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</si>
  <si>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</si>
  <si>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</si>
  <si>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</si>
  <si>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</si>
  <si>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</si>
  <si>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</si>
  <si>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1.40</t>
  </si>
  <si>
    <t>▲ 1.85</t>
  </si>
  <si>
    <t>水道事業会計</t>
  </si>
  <si>
    <t>一般会計</t>
  </si>
  <si>
    <t>下水道事業会計</t>
  </si>
  <si>
    <t>国民健康保険特別会計</t>
  </si>
  <si>
    <t>介護保険特別会計</t>
  </si>
  <si>
    <t>後期高齢者医療特別会計</t>
  </si>
  <si>
    <t>介護保険介護サービス事業特別会計</t>
  </si>
  <si>
    <t>その他会計（赤字）</t>
  </si>
  <si>
    <t>その他会計（黒字）</t>
  </si>
  <si>
    <t>R02</t>
    <phoneticPr fontId="5"/>
  </si>
  <si>
    <t>R03</t>
    <phoneticPr fontId="5"/>
  </si>
  <si>
    <t>R04</t>
    <phoneticPr fontId="5"/>
  </si>
  <si>
    <t>R05</t>
    <phoneticPr fontId="5"/>
  </si>
  <si>
    <t>R06</t>
    <phoneticPr fontId="5"/>
  </si>
  <si>
    <t>法適用企業</t>
  </si>
  <si>
    <t>盛岡地区広域消防組合</t>
    <rPh sb="0" eb="2">
      <t>モリオカ</t>
    </rPh>
    <rPh sb="2" eb="4">
      <t>チク</t>
    </rPh>
    <rPh sb="4" eb="6">
      <t>コウイキ</t>
    </rPh>
    <rPh sb="6" eb="8">
      <t>ショウボウ</t>
    </rPh>
    <rPh sb="8" eb="10">
      <t>クミアイ</t>
    </rPh>
    <phoneticPr fontId="2"/>
  </si>
  <si>
    <t>-</t>
    <phoneticPr fontId="2"/>
  </si>
  <si>
    <t>岩手県市町村総合事務組合（一般会計）</t>
    <rPh sb="0" eb="3">
      <t>イワテケン</t>
    </rPh>
    <rPh sb="3" eb="6">
      <t>シチョウソン</t>
    </rPh>
    <rPh sb="6" eb="8">
      <t>ソウゴウ</t>
    </rPh>
    <rPh sb="8" eb="10">
      <t>ジム</t>
    </rPh>
    <rPh sb="10" eb="12">
      <t>クミアイ</t>
    </rPh>
    <rPh sb="13" eb="15">
      <t>イッパン</t>
    </rPh>
    <rPh sb="15" eb="17">
      <t>カイケイ</t>
    </rPh>
    <phoneticPr fontId="2"/>
  </si>
  <si>
    <t>岩手県市町村総合事務組合（交通災害共済事業特別会計）</t>
    <rPh sb="0" eb="3">
      <t>イワテケン</t>
    </rPh>
    <rPh sb="3" eb="6">
      <t>シチョウソン</t>
    </rPh>
    <rPh sb="6" eb="8">
      <t>ソウゴウ</t>
    </rPh>
    <rPh sb="8" eb="10">
      <t>ジム</t>
    </rPh>
    <rPh sb="10" eb="12">
      <t>クミアイ</t>
    </rPh>
    <rPh sb="13" eb="15">
      <t>コウツウ</t>
    </rPh>
    <rPh sb="15" eb="17">
      <t>サイガイ</t>
    </rPh>
    <rPh sb="17" eb="19">
      <t>キョウサイ</t>
    </rPh>
    <rPh sb="19" eb="21">
      <t>ジギョウ</t>
    </rPh>
    <rPh sb="21" eb="23">
      <t>トクベツ</t>
    </rPh>
    <rPh sb="23" eb="25">
      <t>カイケイ</t>
    </rPh>
    <phoneticPr fontId="2"/>
  </si>
  <si>
    <t>盛岡地区衛生処理組合</t>
    <rPh sb="0" eb="2">
      <t>モリオカ</t>
    </rPh>
    <rPh sb="2" eb="4">
      <t>チク</t>
    </rPh>
    <rPh sb="4" eb="6">
      <t>エイセイ</t>
    </rPh>
    <rPh sb="6" eb="8">
      <t>ショリ</t>
    </rPh>
    <rPh sb="8" eb="10">
      <t>クミアイ</t>
    </rPh>
    <phoneticPr fontId="2"/>
  </si>
  <si>
    <t>岩手県後期高齢者医療広域連合（一般会計）</t>
    <rPh sb="0" eb="3">
      <t>イワテケン</t>
    </rPh>
    <rPh sb="3" eb="5">
      <t>コウキ</t>
    </rPh>
    <rPh sb="5" eb="8">
      <t>コウレイシャ</t>
    </rPh>
    <rPh sb="8" eb="10">
      <t>イリョウ</t>
    </rPh>
    <rPh sb="10" eb="12">
      <t>コウイキ</t>
    </rPh>
    <rPh sb="12" eb="14">
      <t>レンゴウ</t>
    </rPh>
    <rPh sb="15" eb="17">
      <t>イッパン</t>
    </rPh>
    <rPh sb="17" eb="19">
      <t>カイケイ</t>
    </rPh>
    <phoneticPr fontId="2"/>
  </si>
  <si>
    <t>岩手県後期高齢者医療広域連合（後期高齢者医療特別会計）</t>
    <rPh sb="0" eb="3">
      <t>イワテケン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</si>
  <si>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滝沢・雫石環境組合</t>
    <rPh sb="0" eb="2">
      <t>タキザワ</t>
    </rPh>
    <rPh sb="3" eb="5">
      <t>シズクイシ</t>
    </rPh>
    <rPh sb="5" eb="7">
      <t>カンキョウ</t>
    </rPh>
    <rPh sb="7" eb="9">
      <t>クミアイ</t>
    </rPh>
    <phoneticPr fontId="2"/>
  </si>
  <si>
    <t>盛岡広域環境組合</t>
    <rPh sb="0" eb="2">
      <t>モリオカ</t>
    </rPh>
    <rPh sb="2" eb="4">
      <t>コウイキ</t>
    </rPh>
    <rPh sb="4" eb="6">
      <t>カンキョウ</t>
    </rPh>
    <rPh sb="6" eb="8">
      <t>クミアイ</t>
    </rPh>
    <phoneticPr fontId="2"/>
  </si>
  <si>
    <t>公益財団法人　滝沢市体育協会</t>
    <rPh sb="0" eb="2">
      <t>コウエキ</t>
    </rPh>
    <rPh sb="2" eb="4">
      <t>ザイダン</t>
    </rPh>
    <rPh sb="4" eb="6">
      <t>ホウジン</t>
    </rPh>
    <rPh sb="7" eb="9">
      <t>タキザワ</t>
    </rPh>
    <rPh sb="9" eb="10">
      <t>シ</t>
    </rPh>
    <rPh sb="10" eb="12">
      <t>タイイク</t>
    </rPh>
    <rPh sb="12" eb="14">
      <t>キョウカイ</t>
    </rPh>
    <phoneticPr fontId="2"/>
  </si>
  <si>
    <t>地域整備特別対策事業基金</t>
  </si>
  <si>
    <t>特定防衛施設周辺整備調整交付金事業基金</t>
  </si>
  <si>
    <t>情報通信技術産業集積振興基金</t>
  </si>
  <si>
    <t>森林環境譲与税基金</t>
  </si>
  <si>
    <t>滝沢市新型コロナウイルス感染症対応中小企業融資金利子補給等基金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</si>
  <si>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</si>
  <si>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</si>
  <si>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将来負担比率は前年度から2.7ポイント増加し、類似団体平均値より28.5ポイント上回っている。有形固定資産減価償却率は前年度から1.3ポイント増加し、類似団体内平均値より8.7ポイント上回っている。
有形固定資産減価償却率と将来負担比率がどちらも類似団体と比較して高いことから、道路をはじめとする建設事業と、この事業に係る財源としての地方債借入や基金取崩による影響とのバランスを考慮し、より一層の実施事業の精査及び計画的な長寿命化の実施を行う必要がある。</t>
    <rPh sb="19" eb="21">
      <t>ゾウカ</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</si>
  <si>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</si>
  <si>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</si>
  <si>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</si>
  <si>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</si>
  <si>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</si>
  <si>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</si>
  <si>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前年度から0.1ポイント増加し、類似団体平均値より0.5ポイント上回っている。また、単年度では前年度6.1％から今年度6.2％で前年度比0.1ポイント増となっている。増加の要因としては主に元利償還金等に係る基準財政需要額算入見込額の減によるものである。市債の借入においては交付税措置の有利な地方債を選択しつつ、借入総額の抑制に努めているほか、大規模な建設事業の減少により、横ばい状態にある。
一方で、将来負担比率はR6が基金の減少等により2.7ポイント増加した。また、類似団体平均より高い水準にあるため、今後は一定の基金残高の確保に努めるとともに、計画的な市債管理を行う必要がある。</t>
    <rPh sb="21" eb="23">
      <t>ゾウカ</t>
    </rPh>
    <rPh sb="84" eb="85">
      <t>ゾウ</t>
    </rPh>
    <rPh sb="101" eb="102">
      <t>オモ</t>
    </rPh>
    <rPh sb="110" eb="111">
      <t>カカ</t>
    </rPh>
    <rPh sb="112" eb="114">
      <t>キジュン</t>
    </rPh>
    <rPh sb="114" eb="116">
      <t>ザイセイ</t>
    </rPh>
    <rPh sb="116" eb="118">
      <t>ジュヨウ</t>
    </rPh>
    <rPh sb="118" eb="119">
      <t>ガク</t>
    </rPh>
    <rPh sb="119" eb="121">
      <t>サンニュウ</t>
    </rPh>
    <rPh sb="121" eb="123">
      <t>ミコ</t>
    </rPh>
    <rPh sb="123" eb="124">
      <t>ガク</t>
    </rPh>
    <rPh sb="125" eb="126">
      <t>ゲン</t>
    </rPh>
    <rPh sb="205" eb="207">
      <t>イッポウ</t>
    </rPh>
    <rPh sb="219" eb="221">
      <t>キキン</t>
    </rPh>
    <rPh sb="222" eb="224">
      <t>ゲンショウ</t>
    </rPh>
    <rPh sb="224" eb="225">
      <t>トウ</t>
    </rPh>
    <rPh sb="235" eb="237">
      <t>ゾウカ</t>
    </rPh>
    <rPh sb="289" eb="291">
      <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</si>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</sst>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0"/>
      <color rgb="FF000000"/>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39"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347C6AC-754F-403D-8B06-B7CEDA13037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1" defaultTableStyle="TableStyleMedium2" defaultPivotStyle="PivotStyleLight16">
    <tableStyle name="Invisible" pivot="0" table="0" count="0" xr9:uid="{68A65863-0D7A-42E8-B780-482440B3D288}"/>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956E-4BD1-84CF-B80678BA10A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26477</c:v>
                </c:pt>
                <c:pt idx="1">
                  <c:v>24430</c:v>
                </c:pt>
                <c:pt idx="2">
                  <c:v>29018</c:v>
                </c:pt>
                <c:pt idx="3">
                  <c:v>27678</c:v>
                </c:pt>
                <c:pt idx="4">
                  <c:v>41562</c:v>
                </c:pt>
              </c:numCache>
            </c:numRef>
          </c:val>
          <c:smooth val="0"/>
          <c:extLst>
            <c:ext xmlns:c16="http://schemas.microsoft.com/office/drawing/2014/chart" uri="{C3380CC4-5D6E-409C-BE32-E72D297353CC}">
              <c16:uniqueId val="{00000001-956E-4BD1-84CF-B80678BA10A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4.8600000000000003</c:v>
                </c:pt>
                <c:pt idx="1">
                  <c:v>6.46</c:v>
                </c:pt>
                <c:pt idx="2">
                  <c:v>5.64</c:v>
                </c:pt>
                <c:pt idx="3">
                  <c:v>4.74</c:v>
                </c:pt>
                <c:pt idx="4">
                  <c:v>5.65</c:v>
                </c:pt>
              </c:numCache>
            </c:numRef>
          </c:val>
          <c:extLst>
            <c:ext xmlns:c16="http://schemas.microsoft.com/office/drawing/2014/chart" uri="{C3380CC4-5D6E-409C-BE32-E72D297353CC}">
              <c16:uniqueId val="{00000000-DEB7-4995-BC39-8B382CF4D94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15.69</c:v>
                </c:pt>
                <c:pt idx="1">
                  <c:v>19.100000000000001</c:v>
                </c:pt>
                <c:pt idx="2">
                  <c:v>18.940000000000001</c:v>
                </c:pt>
                <c:pt idx="3">
                  <c:v>21.06</c:v>
                </c:pt>
                <c:pt idx="4">
                  <c:v>17.510000000000002</c:v>
                </c:pt>
              </c:numCache>
            </c:numRef>
          </c:val>
          <c:extLst>
            <c:ext xmlns:c16="http://schemas.microsoft.com/office/drawing/2014/chart" uri="{C3380CC4-5D6E-409C-BE32-E72D297353CC}">
              <c16:uniqueId val="{00000001-DEB7-4995-BC39-8B382CF4D94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3.07</c:v>
                </c:pt>
                <c:pt idx="1">
                  <c:v>6.28</c:v>
                </c:pt>
                <c:pt idx="2">
                  <c:v>-1.4</c:v>
                </c:pt>
                <c:pt idx="3">
                  <c:v>1.78</c:v>
                </c:pt>
                <c:pt idx="4">
                  <c:v>-1.85</c:v>
                </c:pt>
              </c:numCache>
            </c:numRef>
          </c:val>
          <c:smooth val="0"/>
          <c:extLst>
            <c:ext xmlns:c16="http://schemas.microsoft.com/office/drawing/2014/chart" uri="{C3380CC4-5D6E-409C-BE32-E72D297353CC}">
              <c16:uniqueId val="{00000002-DEB7-4995-BC39-8B382CF4D94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EEF-4678-89DC-16C20B7A90D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EEF-4678-89DC-16C20B7A90D2}"/>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EEF-4678-89DC-16C20B7A90D2}"/>
            </c:ext>
          </c:extLst>
        </c:ser>
        <c:ser>
          <c:idx val="3"/>
          <c:order val="3"/>
          <c:tx>
            <c:strRef>
              <c:f>データシート!$A$30</c:f>
              <c:strCache>
                <c:ptCount val="1"/>
                <c:pt idx="0">
                  <c:v>介護保険介護サービス事業特別会計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AEEF-4678-89DC-16C20B7A90D2}"/>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0.04</c:v>
                </c:pt>
                <c:pt idx="4">
                  <c:v>#N/A</c:v>
                </c:pt>
                <c:pt idx="5">
                  <c:v>0.04</c:v>
                </c:pt>
                <c:pt idx="6">
                  <c:v>#N/A</c:v>
                </c:pt>
                <c:pt idx="7">
                  <c:v>0.02</c:v>
                </c:pt>
                <c:pt idx="8">
                  <c:v>#N/A</c:v>
                </c:pt>
                <c:pt idx="9">
                  <c:v>0.01</c:v>
                </c:pt>
              </c:numCache>
            </c:numRef>
          </c:val>
          <c:extLst>
            <c:ext xmlns:c16="http://schemas.microsoft.com/office/drawing/2014/chart" uri="{C3380CC4-5D6E-409C-BE32-E72D297353CC}">
              <c16:uniqueId val="{00000004-AEEF-4678-89DC-16C20B7A90D2}"/>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1.64</c:v>
                </c:pt>
                <c:pt idx="2">
                  <c:v>#N/A</c:v>
                </c:pt>
                <c:pt idx="3">
                  <c:v>0.51</c:v>
                </c:pt>
                <c:pt idx="4">
                  <c:v>#N/A</c:v>
                </c:pt>
                <c:pt idx="5">
                  <c:v>0.81</c:v>
                </c:pt>
                <c:pt idx="6">
                  <c:v>#N/A</c:v>
                </c:pt>
                <c:pt idx="7">
                  <c:v>0.46</c:v>
                </c:pt>
                <c:pt idx="8">
                  <c:v>#N/A</c:v>
                </c:pt>
                <c:pt idx="9">
                  <c:v>0.56000000000000005</c:v>
                </c:pt>
              </c:numCache>
            </c:numRef>
          </c:val>
          <c:extLst>
            <c:ext xmlns:c16="http://schemas.microsoft.com/office/drawing/2014/chart" uri="{C3380CC4-5D6E-409C-BE32-E72D297353CC}">
              <c16:uniqueId val="{00000005-AEEF-4678-89DC-16C20B7A90D2}"/>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0.72</c:v>
                </c:pt>
                <c:pt idx="2">
                  <c:v>#N/A</c:v>
                </c:pt>
                <c:pt idx="3">
                  <c:v>0.65</c:v>
                </c:pt>
                <c:pt idx="4">
                  <c:v>#N/A</c:v>
                </c:pt>
                <c:pt idx="5">
                  <c:v>0.62</c:v>
                </c:pt>
                <c:pt idx="6">
                  <c:v>#N/A</c:v>
                </c:pt>
                <c:pt idx="7">
                  <c:v>0.65</c:v>
                </c:pt>
                <c:pt idx="8">
                  <c:v>#N/A</c:v>
                </c:pt>
                <c:pt idx="9">
                  <c:v>0.7</c:v>
                </c:pt>
              </c:numCache>
            </c:numRef>
          </c:val>
          <c:extLst>
            <c:ext xmlns:c16="http://schemas.microsoft.com/office/drawing/2014/chart" uri="{C3380CC4-5D6E-409C-BE32-E72D297353CC}">
              <c16:uniqueId val="{00000006-AEEF-4678-89DC-16C20B7A90D2}"/>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2.42</c:v>
                </c:pt>
                <c:pt idx="2">
                  <c:v>#N/A</c:v>
                </c:pt>
                <c:pt idx="3">
                  <c:v>2.79</c:v>
                </c:pt>
                <c:pt idx="4">
                  <c:v>#N/A</c:v>
                </c:pt>
                <c:pt idx="5">
                  <c:v>3.42</c:v>
                </c:pt>
                <c:pt idx="6">
                  <c:v>#N/A</c:v>
                </c:pt>
                <c:pt idx="7">
                  <c:v>3.64</c:v>
                </c:pt>
                <c:pt idx="8">
                  <c:v>#N/A</c:v>
                </c:pt>
                <c:pt idx="9">
                  <c:v>4.2</c:v>
                </c:pt>
              </c:numCache>
            </c:numRef>
          </c:val>
          <c:extLst>
            <c:ext xmlns:c16="http://schemas.microsoft.com/office/drawing/2014/chart" uri="{C3380CC4-5D6E-409C-BE32-E72D297353CC}">
              <c16:uniqueId val="{00000007-AEEF-4678-89DC-16C20B7A90D2}"/>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4.8600000000000003</c:v>
                </c:pt>
                <c:pt idx="2">
                  <c:v>#N/A</c:v>
                </c:pt>
                <c:pt idx="3">
                  <c:v>6.45</c:v>
                </c:pt>
                <c:pt idx="4">
                  <c:v>#N/A</c:v>
                </c:pt>
                <c:pt idx="5">
                  <c:v>5.63</c:v>
                </c:pt>
                <c:pt idx="6">
                  <c:v>#N/A</c:v>
                </c:pt>
                <c:pt idx="7">
                  <c:v>4.78</c:v>
                </c:pt>
                <c:pt idx="8">
                  <c:v>#N/A</c:v>
                </c:pt>
                <c:pt idx="9">
                  <c:v>5.87</c:v>
                </c:pt>
              </c:numCache>
            </c:numRef>
          </c:val>
          <c:extLst>
            <c:ext xmlns:c16="http://schemas.microsoft.com/office/drawing/2014/chart" uri="{C3380CC4-5D6E-409C-BE32-E72D297353CC}">
              <c16:uniqueId val="{00000008-AEEF-4678-89DC-16C20B7A90D2}"/>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9.27</c:v>
                </c:pt>
                <c:pt idx="2">
                  <c:v>#N/A</c:v>
                </c:pt>
                <c:pt idx="3">
                  <c:v>9.42</c:v>
                </c:pt>
                <c:pt idx="4">
                  <c:v>#N/A</c:v>
                </c:pt>
                <c:pt idx="5">
                  <c:v>11.38</c:v>
                </c:pt>
                <c:pt idx="6">
                  <c:v>#N/A</c:v>
                </c:pt>
                <c:pt idx="7">
                  <c:v>11.77</c:v>
                </c:pt>
                <c:pt idx="8">
                  <c:v>#N/A</c:v>
                </c:pt>
                <c:pt idx="9">
                  <c:v>11.63</c:v>
                </c:pt>
              </c:numCache>
            </c:numRef>
          </c:val>
          <c:extLst>
            <c:ext xmlns:c16="http://schemas.microsoft.com/office/drawing/2014/chart" uri="{C3380CC4-5D6E-409C-BE32-E72D297353CC}">
              <c16:uniqueId val="{00000009-AEEF-4678-89DC-16C20B7A90D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1158</c:v>
                </c:pt>
                <c:pt idx="5">
                  <c:v>1146</c:v>
                </c:pt>
                <c:pt idx="8">
                  <c:v>1168</c:v>
                </c:pt>
                <c:pt idx="11">
                  <c:v>1141</c:v>
                </c:pt>
                <c:pt idx="14">
                  <c:v>1103</c:v>
                </c:pt>
              </c:numCache>
            </c:numRef>
          </c:val>
          <c:extLst>
            <c:ext xmlns:c16="http://schemas.microsoft.com/office/drawing/2014/chart" uri="{C3380CC4-5D6E-409C-BE32-E72D297353CC}">
              <c16:uniqueId val="{00000000-5E8D-4AA0-8149-1B1D863BA67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E8D-4AA0-8149-1B1D863BA67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5E8D-4AA0-8149-1B1D863BA67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57</c:v>
                </c:pt>
                <c:pt idx="3">
                  <c:v>58</c:v>
                </c:pt>
                <c:pt idx="6">
                  <c:v>43</c:v>
                </c:pt>
                <c:pt idx="9">
                  <c:v>43</c:v>
                </c:pt>
                <c:pt idx="12">
                  <c:v>51</c:v>
                </c:pt>
              </c:numCache>
            </c:numRef>
          </c:val>
          <c:extLst>
            <c:ext xmlns:c16="http://schemas.microsoft.com/office/drawing/2014/chart" uri="{C3380CC4-5D6E-409C-BE32-E72D297353CC}">
              <c16:uniqueId val="{00000003-5E8D-4AA0-8149-1B1D863BA67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319</c:v>
                </c:pt>
                <c:pt idx="3">
                  <c:v>317</c:v>
                </c:pt>
                <c:pt idx="6">
                  <c:v>318</c:v>
                </c:pt>
                <c:pt idx="9">
                  <c:v>278</c:v>
                </c:pt>
                <c:pt idx="12">
                  <c:v>297</c:v>
                </c:pt>
              </c:numCache>
            </c:numRef>
          </c:val>
          <c:extLst>
            <c:ext xmlns:c16="http://schemas.microsoft.com/office/drawing/2014/chart" uri="{C3380CC4-5D6E-409C-BE32-E72D297353CC}">
              <c16:uniqueId val="{00000004-5E8D-4AA0-8149-1B1D863BA67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E8D-4AA0-8149-1B1D863BA67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E8D-4AA0-8149-1B1D863BA67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1385</c:v>
                </c:pt>
                <c:pt idx="3">
                  <c:v>1399</c:v>
                </c:pt>
                <c:pt idx="6">
                  <c:v>1484</c:v>
                </c:pt>
                <c:pt idx="9">
                  <c:v>1466</c:v>
                </c:pt>
                <c:pt idx="12">
                  <c:v>1442</c:v>
                </c:pt>
              </c:numCache>
            </c:numRef>
          </c:val>
          <c:extLst>
            <c:ext xmlns:c16="http://schemas.microsoft.com/office/drawing/2014/chart" uri="{C3380CC4-5D6E-409C-BE32-E72D297353CC}">
              <c16:uniqueId val="{00000007-5E8D-4AA0-8149-1B1D863BA67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603</c:v>
                </c:pt>
                <c:pt idx="2">
                  <c:v>#N/A</c:v>
                </c:pt>
                <c:pt idx="3">
                  <c:v>#N/A</c:v>
                </c:pt>
                <c:pt idx="4">
                  <c:v>628</c:v>
                </c:pt>
                <c:pt idx="5">
                  <c:v>#N/A</c:v>
                </c:pt>
                <c:pt idx="6">
                  <c:v>#N/A</c:v>
                </c:pt>
                <c:pt idx="7">
                  <c:v>677</c:v>
                </c:pt>
                <c:pt idx="8">
                  <c:v>#N/A</c:v>
                </c:pt>
                <c:pt idx="9">
                  <c:v>#N/A</c:v>
                </c:pt>
                <c:pt idx="10">
                  <c:v>646</c:v>
                </c:pt>
                <c:pt idx="11">
                  <c:v>#N/A</c:v>
                </c:pt>
                <c:pt idx="12">
                  <c:v>#N/A</c:v>
                </c:pt>
                <c:pt idx="13">
                  <c:v>687</c:v>
                </c:pt>
                <c:pt idx="14">
                  <c:v>#N/A</c:v>
                </c:pt>
              </c:numCache>
            </c:numRef>
          </c:val>
          <c:smooth val="0"/>
          <c:extLst>
            <c:ext xmlns:c16="http://schemas.microsoft.com/office/drawing/2014/chart" uri="{C3380CC4-5D6E-409C-BE32-E72D297353CC}">
              <c16:uniqueId val="{00000008-5E8D-4AA0-8149-1B1D863BA67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14017</c:v>
                </c:pt>
                <c:pt idx="5">
                  <c:v>13713</c:v>
                </c:pt>
                <c:pt idx="8">
                  <c:v>13115</c:v>
                </c:pt>
                <c:pt idx="11">
                  <c:v>12428</c:v>
                </c:pt>
                <c:pt idx="14">
                  <c:v>11880</c:v>
                </c:pt>
              </c:numCache>
            </c:numRef>
          </c:val>
          <c:extLst>
            <c:ext xmlns:c16="http://schemas.microsoft.com/office/drawing/2014/chart" uri="{C3380CC4-5D6E-409C-BE32-E72D297353CC}">
              <c16:uniqueId val="{00000000-91A0-4CFB-AEC3-AB3787B8D5F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91A0-4CFB-AEC3-AB3787B8D5F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3974</c:v>
                </c:pt>
                <c:pt idx="5">
                  <c:v>5085</c:v>
                </c:pt>
                <c:pt idx="8">
                  <c:v>5536</c:v>
                </c:pt>
                <c:pt idx="11">
                  <c:v>5784</c:v>
                </c:pt>
                <c:pt idx="14">
                  <c:v>5362</c:v>
                </c:pt>
              </c:numCache>
            </c:numRef>
          </c:val>
          <c:extLst>
            <c:ext xmlns:c16="http://schemas.microsoft.com/office/drawing/2014/chart" uri="{C3380CC4-5D6E-409C-BE32-E72D297353CC}">
              <c16:uniqueId val="{00000002-91A0-4CFB-AEC3-AB3787B8D5F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1A0-4CFB-AEC3-AB3787B8D5F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1A0-4CFB-AEC3-AB3787B8D5F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1A0-4CFB-AEC3-AB3787B8D5F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1122</c:v>
                </c:pt>
                <c:pt idx="3">
                  <c:v>1010</c:v>
                </c:pt>
                <c:pt idx="6">
                  <c:v>950</c:v>
                </c:pt>
                <c:pt idx="9">
                  <c:v>980</c:v>
                </c:pt>
                <c:pt idx="12">
                  <c:v>1020</c:v>
                </c:pt>
              </c:numCache>
            </c:numRef>
          </c:val>
          <c:extLst>
            <c:ext xmlns:c16="http://schemas.microsoft.com/office/drawing/2014/chart" uri="{C3380CC4-5D6E-409C-BE32-E72D297353CC}">
              <c16:uniqueId val="{00000006-91A0-4CFB-AEC3-AB3787B8D5F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225</c:v>
                </c:pt>
                <c:pt idx="3">
                  <c:v>168</c:v>
                </c:pt>
                <c:pt idx="6">
                  <c:v>162</c:v>
                </c:pt>
                <c:pt idx="9">
                  <c:v>127</c:v>
                </c:pt>
                <c:pt idx="12">
                  <c:v>189</c:v>
                </c:pt>
              </c:numCache>
            </c:numRef>
          </c:val>
          <c:extLst>
            <c:ext xmlns:c16="http://schemas.microsoft.com/office/drawing/2014/chart" uri="{C3380CC4-5D6E-409C-BE32-E72D297353CC}">
              <c16:uniqueId val="{00000007-91A0-4CFB-AEC3-AB3787B8D5F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3671</c:v>
                </c:pt>
                <c:pt idx="3">
                  <c:v>3566</c:v>
                </c:pt>
                <c:pt idx="6">
                  <c:v>3502</c:v>
                </c:pt>
                <c:pt idx="9">
                  <c:v>3359</c:v>
                </c:pt>
                <c:pt idx="12">
                  <c:v>3290</c:v>
                </c:pt>
              </c:numCache>
            </c:numRef>
          </c:val>
          <c:extLst>
            <c:ext xmlns:c16="http://schemas.microsoft.com/office/drawing/2014/chart" uri="{C3380CC4-5D6E-409C-BE32-E72D297353CC}">
              <c16:uniqueId val="{00000008-91A0-4CFB-AEC3-AB3787B8D5F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91A0-4CFB-AEC3-AB3787B8D5F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18604</c:v>
                </c:pt>
                <c:pt idx="3">
                  <c:v>18318</c:v>
                </c:pt>
                <c:pt idx="6">
                  <c:v>17597</c:v>
                </c:pt>
                <c:pt idx="9">
                  <c:v>16881</c:v>
                </c:pt>
                <c:pt idx="12">
                  <c:v>16305</c:v>
                </c:pt>
              </c:numCache>
            </c:numRef>
          </c:val>
          <c:extLst>
            <c:ext xmlns:c16="http://schemas.microsoft.com/office/drawing/2014/chart" uri="{C3380CC4-5D6E-409C-BE32-E72D297353CC}">
              <c16:uniqueId val="{0000000A-91A0-4CFB-AEC3-AB3787B8D5F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5629</c:v>
                </c:pt>
                <c:pt idx="2">
                  <c:v>#N/A</c:v>
                </c:pt>
                <c:pt idx="3">
                  <c:v>#N/A</c:v>
                </c:pt>
                <c:pt idx="4">
                  <c:v>4265</c:v>
                </c:pt>
                <c:pt idx="5">
                  <c:v>#N/A</c:v>
                </c:pt>
                <c:pt idx="6">
                  <c:v>#N/A</c:v>
                </c:pt>
                <c:pt idx="7">
                  <c:v>3560</c:v>
                </c:pt>
                <c:pt idx="8">
                  <c:v>#N/A</c:v>
                </c:pt>
                <c:pt idx="9">
                  <c:v>#N/A</c:v>
                </c:pt>
                <c:pt idx="10">
                  <c:v>3135</c:v>
                </c:pt>
                <c:pt idx="11">
                  <c:v>#N/A</c:v>
                </c:pt>
                <c:pt idx="12">
                  <c:v>#N/A</c:v>
                </c:pt>
                <c:pt idx="13">
                  <c:v>3562</c:v>
                </c:pt>
                <c:pt idx="14">
                  <c:v>#N/A</c:v>
                </c:pt>
              </c:numCache>
            </c:numRef>
          </c:val>
          <c:smooth val="0"/>
          <c:extLst>
            <c:ext xmlns:c16="http://schemas.microsoft.com/office/drawing/2014/chart" uri="{C3380CC4-5D6E-409C-BE32-E72D297353CC}">
              <c16:uniqueId val="{0000000B-91A0-4CFB-AEC3-AB3787B8D5F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2179</c:v>
                </c:pt>
                <c:pt idx="1">
                  <c:v>2479</c:v>
                </c:pt>
                <c:pt idx="2">
                  <c:v>2127</c:v>
                </c:pt>
              </c:numCache>
            </c:numRef>
          </c:val>
          <c:extLst>
            <c:ext xmlns:c16="http://schemas.microsoft.com/office/drawing/2014/chart" uri="{C3380CC4-5D6E-409C-BE32-E72D297353CC}">
              <c16:uniqueId val="{00000000-CE5E-494E-8A54-48ECDC60F88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1083</c:v>
                </c:pt>
                <c:pt idx="1">
                  <c:v>1033</c:v>
                </c:pt>
                <c:pt idx="2">
                  <c:v>983</c:v>
                </c:pt>
              </c:numCache>
            </c:numRef>
          </c:val>
          <c:extLst>
            <c:ext xmlns:c16="http://schemas.microsoft.com/office/drawing/2014/chart" uri="{C3380CC4-5D6E-409C-BE32-E72D297353CC}">
              <c16:uniqueId val="{00000001-CE5E-494E-8A54-48ECDC60F88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1190</c:v>
                </c:pt>
                <c:pt idx="1">
                  <c:v>1249</c:v>
                </c:pt>
                <c:pt idx="2">
                  <c:v>1134</c:v>
                </c:pt>
              </c:numCache>
            </c:numRef>
          </c:val>
          <c:extLst>
            <c:ext xmlns:c16="http://schemas.microsoft.com/office/drawing/2014/chart" uri="{C3380CC4-5D6E-409C-BE32-E72D297353CC}">
              <c16:uniqueId val="{00000002-CE5E-494E-8A54-48ECDC60F88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{6E7851C7-8F44-4067-9FDC-EB86FEDD1384}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A98-4411-B9F8-EDEA3761944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{9EE731D0-49C9-44A9-83E2-8ECF38836889}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A98-4411-B9F8-EDEA3761944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{ABBE7391-45F9-419C-A8EE-FBBC43550441}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A98-4411-B9F8-EDEA3761944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{F0D8B15B-1D34-4B14-82B8-9407D3329095}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A98-4411-B9F8-EDEA3761944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{C4BE73E2-223D-4D63-AECC-CA0310BA918C}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A98-4411-B9F8-EDEA3761944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{C67ADD0D-753F-44A5-8154-EE672F912BB5}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A98-4411-B9F8-EDEA3761944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{A48152B3-43A7-45A4-A990-DBC2F8AB1C3E}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A98-4411-B9F8-EDEA3761944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{536E5936-1788-4431-A2F7-BB0FE37B35CE}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A98-4411-B9F8-EDEA3761944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{EA349A7F-F435-4CE5-80B6-AF76ADEFA40B}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A98-4411-B9F8-EDEA3761944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66.599999999999994</c:v>
                </c:pt>
                <c:pt idx="8">
                  <c:v>70</c:v>
                </c:pt>
                <c:pt idx="16">
                  <c:v>71.7</c:v>
                </c:pt>
                <c:pt idx="24">
                  <c:v>73.5</c:v>
                </c:pt>
                <c:pt idx="32">
                  <c:v>74.8</c:v>
                </c:pt>
              </c:numCache>
            </c:numRef>
          </c:xVal>
          <c:yVal>
            <c:numRef>
              <c:f>公会計指標分析・財政指標組合せ分析表!$BP$51:$DC$51</c:f>
              <c:numCache>
                <c:formatCode>#,##0.0;"▲ "#,##0.0</c:formatCode>
                <c:ptCount val="40"/>
                <c:pt idx="0">
                  <c:v>57.3</c:v>
                </c:pt>
                <c:pt idx="8">
                  <c:v>40.4</c:v>
                </c:pt>
                <c:pt idx="16">
                  <c:v>34.4</c:v>
                </c:pt>
                <c:pt idx="24">
                  <c:v>29.4</c:v>
                </c:pt>
                <c:pt idx="32">
                  <c:v>32.1</c:v>
                </c:pt>
              </c:numCache>
            </c:numRef>
          </c:yVal>
          <c:smooth val="0"/>
          <c:extLst>
            <c:ext xmlns:c16="http://schemas.microsoft.com/office/drawing/2014/chart" uri="{C3380CC4-5D6E-409C-BE32-E72D297353CC}">
              <c16:uniqueId val="{00000009-8A98-4411-B9F8-EDEA3761944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{50938DA3-C6DD-444F-BBEA-EE51ACBFBE37}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A98-4411-B9F8-EDEA3761944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{6EE6ADB2-D4F1-487D-85A6-AE90914B1AA5}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A98-4411-B9F8-EDEA3761944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{F762EF73-C502-4A28-AB48-141E4DD1B71A}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A98-4411-B9F8-EDEA3761944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{5749AC61-4C3F-4089-A342-F17E5B66076A}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A98-4411-B9F8-EDEA3761944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{2A834FCA-CFF8-4D16-B28D-DB023B70A957}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A98-4411-B9F8-EDEA3761944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{133F0CD4-9253-4FAE-9F87-0922DFE3C5A2}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A98-4411-B9F8-EDEA3761944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{B74603E0-220F-4AEC-82A6-432D991732E6}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A98-4411-B9F8-EDEA3761944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{EF22416F-CEBE-4A59-AE68-E568404A4A95}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A98-4411-B9F8-EDEA3761944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{96C5FD81-1BED-4118-B5C2-E52ACA56C538}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A98-4411-B9F8-EDEA3761944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8A98-4411-B9F8-EDEA3761944F}"/>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{3780D2E2-E411-48D1-B2EA-33AE94BA2D61}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0C2-4725-B4D8-300D050C36C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{B1B3282D-AF47-4EF1-AF89-4E1FE4D2C9C1}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0C2-4725-B4D8-300D050C36C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{18D5EFB0-3D7B-4603-BDBD-AD98864D0200}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0C2-4725-B4D8-300D050C36C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{A8B439AF-EED5-4CF4-8082-5177180F7756}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0C2-4725-B4D8-300D050C36C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{BE07B4D0-47CE-41D8-872F-82D6B58CC3E9}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0C2-4725-B4D8-300D050C36C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{6983E22D-E749-44B4-973F-529412FB2052}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0C2-4725-B4D8-300D050C36CE}"/>
                </c:ext>
              </c:extLst>
            </c:dLbl>
            <c:dLbl>
              <c:idx val="16"/>
              <c:layout>
                <c:manualLayout>
                  <c:x val="0"/>
                  <c:y val="7.7205260335075337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{9B58B5F0-BF0B-4DE4-947E-070AEA08A9D0}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0C2-4725-B4D8-300D050C36C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{E34DC0D4-65D7-453B-B717-9ABF9D943DD9}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0C2-4725-B4D8-300D050C36CE}"/>
                </c:ext>
              </c:extLst>
            </c:dLbl>
            <c:dLbl>
              <c:idx val="32"/>
              <c:layout>
                <c:manualLayout>
                  <c:x val="0"/>
                  <c:y val="-7.7205260335076135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{00FE5FAE-F963-42E0-9800-882BB59A8807}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0C2-4725-B4D8-300D050C36C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6.2</c:v>
                </c:pt>
                <c:pt idx="8">
                  <c:v>6.1</c:v>
                </c:pt>
                <c:pt idx="16">
                  <c:v>6.2</c:v>
                </c:pt>
                <c:pt idx="24">
                  <c:v>6.1</c:v>
                </c:pt>
                <c:pt idx="32">
                  <c:v>6.2</c:v>
                </c:pt>
              </c:numCache>
            </c:numRef>
          </c:xVal>
          <c:yVal>
            <c:numRef>
              <c:f>公会計指標分析・財政指標組合せ分析表!$BP$73:$DC$73</c:f>
              <c:numCache>
                <c:formatCode>#,##0.0;"▲ "#,##0.0</c:formatCode>
                <c:ptCount val="40"/>
                <c:pt idx="0">
                  <c:v>57.3</c:v>
                </c:pt>
                <c:pt idx="8">
                  <c:v>40.4</c:v>
                </c:pt>
                <c:pt idx="16">
                  <c:v>34.4</c:v>
                </c:pt>
                <c:pt idx="24">
                  <c:v>29.4</c:v>
                </c:pt>
                <c:pt idx="32">
                  <c:v>32.1</c:v>
                </c:pt>
              </c:numCache>
            </c:numRef>
          </c:yVal>
          <c:smooth val="0"/>
          <c:extLst>
            <c:ext xmlns:c16="http://schemas.microsoft.com/office/drawing/2014/chart" uri="{C3380CC4-5D6E-409C-BE32-E72D297353CC}">
              <c16:uniqueId val="{00000009-E0C2-4725-B4D8-300D050C36C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{9B2F9054-10B9-480A-A9BA-BF4B8DE8FA6D}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0C2-4725-B4D8-300D050C36C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{EAE7F12E-E84F-4978-AF28-0373968C1F70}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0C2-4725-B4D8-300D050C36C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{04366110-6AB1-40E2-B2B4-ECF71BFF4AD5}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0C2-4725-B4D8-300D050C36C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{14550A9C-5C05-4249-A21D-8A62B5694114}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0C2-4725-B4D8-300D050C36C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{E118D901-7923-4AC2-BEA8-E5714D24992E}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0C2-4725-B4D8-300D050C36C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{AC6F8C8F-4F43-433C-8DE4-7CEB6B6A5221}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0C2-4725-B4D8-300D050C36CE}"/>
                </c:ext>
              </c:extLst>
            </c:dLbl>
            <c:dLbl>
              <c:idx val="16"/>
              <c:layout>
                <c:manualLayout>
                  <c:x val="-4.4905057365901176E-2"/>
                  <c:y val="-4.544381936657611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{296F4C3A-3530-4BDD-BDD8-D08E4D9EA3C1}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0C2-4725-B4D8-300D050C36CE}"/>
                </c:ext>
              </c:extLst>
            </c:dLbl>
            <c:dLbl>
              <c:idx val="24"/>
              <c:layout>
                <c:manualLayout>
                  <c:x val="-1.8235628084250128E-2"/>
                  <c:y val="-7.938947480901180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{EB03DBF8-3981-4AC3-AAB1-67551442080A}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0C2-4725-B4D8-300D050C36C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{0C19A6A2-8FB9-4ED1-BDBD-457B585243CE}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0C2-4725-B4D8-300D050C36C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E0C2-4725-B4D8-300D050C36CE}"/>
            </c:ext>
          </c:extLst>
        </c:ser>
        <c:dLbls>
          <c:showLegendKey val="0"/>
          <c:showVal val="1"/>
          <c:showCatName val="0"/>
          <c:showSerName val="0"/>
          <c:showPercent val="0"/>
          <c:showBubbleSize val="0"/>
        </c:dLbls>
        <c:axId val="84219776"/>
        <c:axId val="84234240"/>
      </c:scatterChart>
      <c:valAx>
        <c:axId val="84219776"/>
        <c:scaling>
          <c:orientation val="maxMin"/>
          <c:max val="6.3"/>
          <c:min val="5.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岩手県滝沢市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54,413
54,176
182.46
23,747,870
22,881,916
685,763
12,147,258
16,304,963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32.1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本市は大規模な事業所が少なく税収基盤が弱いため、財政力指数は類似団体平均を下回る水準で推移している。令和６年度の指数は０．５７となり、前年度から０．０１ポイント低下しているが、これは人口の減少による市税の減収に加え、厚生費など行政サービス維持のために必要な経費が増加したためである。</a:t>
          </a:r>
          <a:endPar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今後、市税等の収納率の維持や、受益者負担の見直しなど歳入拡大の可能性を検討することで財源確保に努めるとともに、既存事業の見直しを図り、限られた財源を優先度の高い事業へ重点的に投入することで、健全な財政運営を推進す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55033</xdr:rowOff>
    </xdr:from>
    <xdr:to>
      <xdr:col>23</xdr:col>
      <xdr:colOff>133350</xdr:colOff>
      <xdr:row>43</xdr:row>
      <xdr:rowOff>75142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27383"/>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34925</xdr:rowOff>
    </xdr:from>
    <xdr:to>
      <xdr:col>19</xdr:col>
      <xdr:colOff>133350</xdr:colOff>
      <xdr:row>43</xdr:row>
      <xdr:rowOff>55033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4072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34925</xdr:rowOff>
    </xdr:from>
    <xdr:to>
      <xdr:col>15</xdr:col>
      <xdr:colOff>82550</xdr:colOff>
      <xdr:row>43</xdr:row>
      <xdr:rowOff>34925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4072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14817</xdr:rowOff>
    </xdr:from>
    <xdr:to>
      <xdr:col>11</xdr:col>
      <xdr:colOff>31750</xdr:colOff>
      <xdr:row>43</xdr:row>
      <xdr:rowOff>34925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871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167869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68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4233</xdr:rowOff>
    </xdr:from>
    <xdr:to>
      <xdr:col>19</xdr:col>
      <xdr:colOff>184150</xdr:colOff>
      <xdr:row>43</xdr:row>
      <xdr:rowOff>105833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155575</xdr:rowOff>
    </xdr:from>
    <xdr:to>
      <xdr:col>15</xdr:col>
      <xdr:colOff>133350</xdr:colOff>
      <xdr:row>43</xdr:row>
      <xdr:rowOff>85725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155575</xdr:rowOff>
    </xdr:from>
    <xdr:to>
      <xdr:col>11</xdr:col>
      <xdr:colOff>82550</xdr:colOff>
      <xdr:row>43</xdr:row>
      <xdr:rowOff>85725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70502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50394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本市は市営の病院や保育所を持たず、ごみ処理や消防業務などを一部事務組合へ広域委託しているため、人件費及び物件費が抑制されており、令和６年度は類似団体平均を４．９ポイント下回っている。</a:t>
          </a:r>
          <a:endPar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かしながら、今後は物価高騰の影響や高齢化による社会保障給付の増大に加え、ごみ処理施設の広域整備に伴う経費の増加が見込まれるため、優先順位に基づいた事業の実施や、公共施設の廃止・複合化等の総量縮減を図り、経常的な経費の抑制に努めることで、持続可能な財政基盤の構築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104775</xdr:rowOff>
    </xdr:from>
    <xdr:to>
      <xdr:col>23</xdr:col>
      <xdr:colOff>133350</xdr:colOff>
      <xdr:row>62</xdr:row>
      <xdr:rowOff>116840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734675"/>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963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50482</xdr:rowOff>
    </xdr:from>
    <xdr:to>
      <xdr:col>19</xdr:col>
      <xdr:colOff>133350</xdr:colOff>
      <xdr:row>62</xdr:row>
      <xdr:rowOff>104775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680382"/>
          <a:ext cx="8890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133985</xdr:rowOff>
    </xdr:from>
    <xdr:to>
      <xdr:col>15</xdr:col>
      <xdr:colOff>82550</xdr:colOff>
      <xdr:row>62</xdr:row>
      <xdr:rowOff>50482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420985"/>
          <a:ext cx="889000" cy="259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155909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133985</xdr:rowOff>
    </xdr:from>
    <xdr:to>
      <xdr:col>11</xdr:col>
      <xdr:colOff>31750</xdr:colOff>
      <xdr:row>62</xdr:row>
      <xdr:rowOff>26353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420985"/>
          <a:ext cx="889000" cy="235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110190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74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68915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104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66040</xdr:rowOff>
    </xdr:from>
    <xdr:to>
      <xdr:col>23</xdr:col>
      <xdr:colOff>184150</xdr:colOff>
      <xdr:row>62</xdr:row>
      <xdr:rowOff>167640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82567</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54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53975</xdr:rowOff>
    </xdr:from>
    <xdr:to>
      <xdr:col>19</xdr:col>
      <xdr:colOff>184150</xdr:colOff>
      <xdr:row>62</xdr:row>
      <xdr:rowOff>155575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68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165752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452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171132</xdr:rowOff>
    </xdr:from>
    <xdr:to>
      <xdr:col>15</xdr:col>
      <xdr:colOff>133350</xdr:colOff>
      <xdr:row>62</xdr:row>
      <xdr:rowOff>101282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629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111459</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398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83185</xdr:rowOff>
    </xdr:from>
    <xdr:to>
      <xdr:col>11</xdr:col>
      <xdr:colOff>82550</xdr:colOff>
      <xdr:row>61</xdr:row>
      <xdr:rowOff>13335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37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23512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13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147003</xdr:rowOff>
    </xdr:from>
    <xdr:to>
      <xdr:col>7</xdr:col>
      <xdr:colOff>31750</xdr:colOff>
      <xdr:row>62</xdr:row>
      <xdr:rowOff>77153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60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87330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374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[110,734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市の人口１人当たり人件費・物件費等の決算額は、類似団体と比較して低い水準で推移している。これは、市営の病院や保育所を持たないことによる人件費の抑制に加え、ごみ処理や消防業務などを一部事務組合へ広域委託することで施設管理に必要な経費が抑制されているためである。</a:t>
          </a:r>
          <a:endPar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しかし、今後は物価高騰等に伴い人件費・物件費の増大は避けられない見通しであるため、公共施設の廃止・複合化等の総量縮減を図り、経常的な経費の削減に努める。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36953</xdr:rowOff>
    </xdr:from>
    <xdr:to>
      <xdr:col>23</xdr:col>
      <xdr:colOff>133350</xdr:colOff>
      <xdr:row>80</xdr:row>
      <xdr:rowOff>64216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752953"/>
          <a:ext cx="838200" cy="27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36953</xdr:rowOff>
    </xdr:from>
    <xdr:to>
      <xdr:col>19</xdr:col>
      <xdr:colOff>133350</xdr:colOff>
      <xdr:row>80</xdr:row>
      <xdr:rowOff>48321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3752953"/>
          <a:ext cx="889000" cy="11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35525</xdr:rowOff>
    </xdr:from>
    <xdr:to>
      <xdr:col>15</xdr:col>
      <xdr:colOff>82550</xdr:colOff>
      <xdr:row>80</xdr:row>
      <xdr:rowOff>48321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751525"/>
          <a:ext cx="889000" cy="12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34125</xdr:rowOff>
    </xdr:from>
    <xdr:to>
      <xdr:col>11</xdr:col>
      <xdr:colOff>31750</xdr:colOff>
      <xdr:row>80</xdr:row>
      <xdr:rowOff>35525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750125"/>
          <a:ext cx="889000" cy="1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6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13416</xdr:rowOff>
    </xdr:from>
    <xdr:to>
      <xdr:col>23</xdr:col>
      <xdr:colOff>184150</xdr:colOff>
      <xdr:row>80</xdr:row>
      <xdr:rowOff>115016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729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106143</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650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79</xdr:row>
      <xdr:rowOff>157603</xdr:rowOff>
    </xdr:from>
    <xdr:to>
      <xdr:col>19</xdr:col>
      <xdr:colOff>184150</xdr:colOff>
      <xdr:row>80</xdr:row>
      <xdr:rowOff>87753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702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97930</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4710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79</xdr:row>
      <xdr:rowOff>168971</xdr:rowOff>
    </xdr:from>
    <xdr:to>
      <xdr:col>15</xdr:col>
      <xdr:colOff>133350</xdr:colOff>
      <xdr:row>80</xdr:row>
      <xdr:rowOff>99121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713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109298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482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79</xdr:row>
      <xdr:rowOff>156175</xdr:rowOff>
    </xdr:from>
    <xdr:to>
      <xdr:col>11</xdr:col>
      <xdr:colOff>82550</xdr:colOff>
      <xdr:row>80</xdr:row>
      <xdr:rowOff>86325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0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96502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469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154775</xdr:rowOff>
    </xdr:from>
    <xdr:to>
      <xdr:col>7</xdr:col>
      <xdr:colOff>31750</xdr:colOff>
      <xdr:row>80</xdr:row>
      <xdr:rowOff>84925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69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95102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468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本市のラスパイレス指数は類似団体よりも低い水準で推移しており、令和６年度は類似団体平均を１．９ポイント下回っているほか、県内各市の中でも低い水準となっている。</a:t>
          </a:r>
          <a:endPar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今後も国や他自治体の動向を注視しながら、適正な給与水準の維持に努めるとともに、限られた人員と財源の中で、職員の資質向上や業務の効率化を推進し、必要な行政サービスの維持に努める。</a:t>
          </a:r>
          <a:endPar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166007</xdr:rowOff>
    </xdr:from>
    <xdr:to>
      <xdr:col>81</xdr:col>
      <xdr:colOff>44450</xdr:colOff>
      <xdr:row>82</xdr:row>
      <xdr:rowOff>97971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053457"/>
          <a:ext cx="8382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166007</xdr:rowOff>
    </xdr:from>
    <xdr:to>
      <xdr:col>77</xdr:col>
      <xdr:colOff>44450</xdr:colOff>
      <xdr:row>82</xdr:row>
      <xdr:rowOff>97971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053457"/>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118127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51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97971</xdr:rowOff>
    </xdr:from>
    <xdr:to>
      <xdr:col>72</xdr:col>
      <xdr:colOff>203200</xdr:colOff>
      <xdr:row>83</xdr:row>
      <xdr:rowOff>29936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156871"/>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118127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166914</xdr:rowOff>
    </xdr:from>
    <xdr:to>
      <xdr:col>68</xdr:col>
      <xdr:colOff>152400</xdr:colOff>
      <xdr:row>83</xdr:row>
      <xdr:rowOff>29936</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22581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135363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135363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47171</xdr:rowOff>
    </xdr:from>
    <xdr:to>
      <xdr:col>81</xdr:col>
      <xdr:colOff>95250</xdr:colOff>
      <xdr:row>82</xdr:row>
      <xdr:rowOff>148771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10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63698</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3951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115207</xdr:rowOff>
    </xdr:from>
    <xdr:to>
      <xdr:col>77</xdr:col>
      <xdr:colOff>95250</xdr:colOff>
      <xdr:row>82</xdr:row>
      <xdr:rowOff>45357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00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55534</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771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47171</xdr:rowOff>
    </xdr:from>
    <xdr:to>
      <xdr:col>73</xdr:col>
      <xdr:colOff>44450</xdr:colOff>
      <xdr:row>82</xdr:row>
      <xdr:rowOff>148771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10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158948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874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150586</xdr:rowOff>
    </xdr:from>
    <xdr:to>
      <xdr:col>68</xdr:col>
      <xdr:colOff>203200</xdr:colOff>
      <xdr:row>83</xdr:row>
      <xdr:rowOff>80736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90913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978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116114</xdr:rowOff>
    </xdr:from>
    <xdr:to>
      <xdr:col>64</xdr:col>
      <xdr:colOff>152400</xdr:colOff>
      <xdr:row>83</xdr:row>
      <xdr:rowOff>46264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17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56441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943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市の人口１，０００人当たり職員数は、類似団体よりも低い水準を維持しており、令和６年度は類似団体平均を１．１６ポイント下回っている。これは、市営の病院や保育所を持たないことや、消防業務を一部事務組合に広域委託するなど、事務の効率化を図っているためである。一方、令和３年度をピークに市内の人口が減少に転じていることから、指標としては増加傾向にある。</a:t>
          </a:r>
          <a:endParaRPr kumimoji="0"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今後も限られた人員で必要な行政サービスを維持できるよう、業務の効率化を図るとともに、適正な定員管理に努めていく。</a:t>
          </a:r>
          <a:endParaRPr kumimoji="0"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140546</xdr:rowOff>
    </xdr:from>
    <xdr:to>
      <xdr:col>81</xdr:col>
      <xdr:colOff>44450</xdr:colOff>
      <xdr:row>60</xdr:row>
      <xdr:rowOff>15346</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256096"/>
          <a:ext cx="838200" cy="46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128481</xdr:rowOff>
    </xdr:from>
    <xdr:to>
      <xdr:col>77</xdr:col>
      <xdr:colOff>44450</xdr:colOff>
      <xdr:row>59</xdr:row>
      <xdr:rowOff>140546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244031"/>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78211</xdr:rowOff>
    </xdr:from>
    <xdr:to>
      <xdr:col>72</xdr:col>
      <xdr:colOff>203200</xdr:colOff>
      <xdr:row>59</xdr:row>
      <xdr:rowOff>128481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193761"/>
          <a:ext cx="889000" cy="50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78211</xdr:rowOff>
    </xdr:from>
    <xdr:to>
      <xdr:col>68</xdr:col>
      <xdr:colOff>152400</xdr:colOff>
      <xdr:row>59</xdr:row>
      <xdr:rowOff>80221</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3512800" y="10193761"/>
          <a:ext cx="889000" cy="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135996</xdr:rowOff>
    </xdr:from>
    <xdr:to>
      <xdr:col>81</xdr:col>
      <xdr:colOff>95250</xdr:colOff>
      <xdr:row>60</xdr:row>
      <xdr:rowOff>66146</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251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152523</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096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89746</xdr:rowOff>
    </xdr:from>
    <xdr:to>
      <xdr:col>77</xdr:col>
      <xdr:colOff>95250</xdr:colOff>
      <xdr:row>60</xdr:row>
      <xdr:rowOff>19896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205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30073</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99741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77681</xdr:rowOff>
    </xdr:from>
    <xdr:to>
      <xdr:col>73</xdr:col>
      <xdr:colOff>44450</xdr:colOff>
      <xdr:row>60</xdr:row>
      <xdr:rowOff>7831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193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18008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9962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27411</xdr:rowOff>
    </xdr:from>
    <xdr:to>
      <xdr:col>68</xdr:col>
      <xdr:colOff>203200</xdr:colOff>
      <xdr:row>59</xdr:row>
      <xdr:rowOff>129011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14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139188</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991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29421</xdr:rowOff>
    </xdr:from>
    <xdr:to>
      <xdr:col>64</xdr:col>
      <xdr:colOff>152400</xdr:colOff>
      <xdr:row>59</xdr:row>
      <xdr:rowOff>131021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14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141198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9913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市の実質公債費比率は、令和３年度以降、類似団体平均をやや上回る水準で推移している。令和６年度は、地方債の償還分として支出した上下水道事業への繰出金や広域消防組合への負担金が増加したことなどにより、前年度から０．１ポイント上昇した。</a:t>
          </a:r>
          <a:endPar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公共施設の老朽化対策やごみ処理施設の広域整備に伴い、多額の資金が必要となる見込みであるため、大規模事業の実施に当たっては、実施時期の適切な取捨選択や調整を行い、特定の年度に負担が集中することを防ぎ、比率の急激な上昇の抑制に努め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44027</xdr:rowOff>
    </xdr:from>
    <xdr:to>
      <xdr:col>81</xdr:col>
      <xdr:colOff>44450</xdr:colOff>
      <xdr:row>41</xdr:row>
      <xdr:rowOff>52070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073477"/>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149031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3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44027</xdr:rowOff>
    </xdr:from>
    <xdr:to>
      <xdr:col>77</xdr:col>
      <xdr:colOff>44450</xdr:colOff>
      <xdr:row>41</xdr:row>
      <xdr:rowOff>52070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707347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6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44027</xdr:rowOff>
    </xdr:from>
    <xdr:to>
      <xdr:col>72</xdr:col>
      <xdr:colOff>203200</xdr:colOff>
      <xdr:row>41</xdr:row>
      <xdr:rowOff>52070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07347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44027</xdr:rowOff>
    </xdr:from>
    <xdr:to>
      <xdr:col>68</xdr:col>
      <xdr:colOff>152400</xdr:colOff>
      <xdr:row>41</xdr:row>
      <xdr:rowOff>52070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07347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113047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1270</xdr:rowOff>
    </xdr:from>
    <xdr:to>
      <xdr:col>81</xdr:col>
      <xdr:colOff>95250</xdr:colOff>
      <xdr:row>41</xdr:row>
      <xdr:rowOff>102870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144797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00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164677</xdr:rowOff>
    </xdr:from>
    <xdr:to>
      <xdr:col>77</xdr:col>
      <xdr:colOff>95250</xdr:colOff>
      <xdr:row>41</xdr:row>
      <xdr:rowOff>94827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02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79604</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109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1270</xdr:rowOff>
    </xdr:from>
    <xdr:to>
      <xdr:col>73</xdr:col>
      <xdr:colOff>44450</xdr:colOff>
      <xdr:row>41</xdr:row>
      <xdr:rowOff>102870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87647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164677</xdr:rowOff>
    </xdr:from>
    <xdr:to>
      <xdr:col>68</xdr:col>
      <xdr:colOff>203200</xdr:colOff>
      <xdr:row>41</xdr:row>
      <xdr:rowOff>94827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02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79604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109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87647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本市の将来負担比率は類似団体平均を上回る水準にあり、令和６年度は、消防組合の地方債の償還に伴う負担金が増加したことなどにより、前年度から２．７ポイント上昇した。</a:t>
          </a:r>
          <a:endPar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公共施設の老朽化対策やごみ処理施設の広域整備に加え、金利上昇による利子負担の増加など、更なる比率の上昇が懸念される。将来世代への負担を最小限に抑えるため、新規事業の実施に当たっては、優先順位を見極めるとともに、国の交付税措置が有利な地方債を優先的に活用するなど慎重に判断し、健全な財政基盤の維持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79284</xdr:rowOff>
    </xdr:from>
    <xdr:to>
      <xdr:col>81</xdr:col>
      <xdr:colOff>44450</xdr:colOff>
      <xdr:row>15</xdr:row>
      <xdr:rowOff>110309</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179800" y="2651034"/>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79284</xdr:rowOff>
    </xdr:from>
    <xdr:to>
      <xdr:col>77</xdr:col>
      <xdr:colOff>44450</xdr:colOff>
      <xdr:row>15</xdr:row>
      <xdr:rowOff>136737</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651034"/>
          <a:ext cx="8890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136737</xdr:rowOff>
    </xdr:from>
    <xdr:to>
      <xdr:col>72</xdr:col>
      <xdr:colOff>203200</xdr:colOff>
      <xdr:row>16</xdr:row>
      <xdr:rowOff>34229</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708487"/>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86421</xdr:rowOff>
    </xdr:from>
    <xdr:to>
      <xdr:col>73</xdr:col>
      <xdr:colOff>44450</xdr:colOff>
      <xdr:row>14</xdr:row>
      <xdr:rowOff>16571</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34229</xdr:rowOff>
    </xdr:from>
    <xdr:to>
      <xdr:col>68</xdr:col>
      <xdr:colOff>152400</xdr:colOff>
      <xdr:row>17</xdr:row>
      <xdr:rowOff>56969</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777429"/>
          <a:ext cx="889000" cy="19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162258</xdr:rowOff>
    </xdr:from>
    <xdr:to>
      <xdr:col>68</xdr:col>
      <xdr:colOff>203200</xdr:colOff>
      <xdr:row>14</xdr:row>
      <xdr:rowOff>92408</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59509</xdr:rowOff>
    </xdr:from>
    <xdr:to>
      <xdr:col>81</xdr:col>
      <xdr:colOff>95250</xdr:colOff>
      <xdr:row>15</xdr:row>
      <xdr:rowOff>161109</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631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31586</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603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28484</xdr:rowOff>
    </xdr:from>
    <xdr:to>
      <xdr:col>77</xdr:col>
      <xdr:colOff>95250</xdr:colOff>
      <xdr:row>15</xdr:row>
      <xdr:rowOff>130084</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60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114861</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6866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85937</xdr:rowOff>
    </xdr:from>
    <xdr:to>
      <xdr:col>73</xdr:col>
      <xdr:colOff>44450</xdr:colOff>
      <xdr:row>16</xdr:row>
      <xdr:rowOff>16087</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65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864</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744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154879</xdr:rowOff>
    </xdr:from>
    <xdr:to>
      <xdr:col>68</xdr:col>
      <xdr:colOff>203200</xdr:colOff>
      <xdr:row>16</xdr:row>
      <xdr:rowOff>85029</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726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69806</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813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6169</xdr:rowOff>
    </xdr:from>
    <xdr:to>
      <xdr:col>64</xdr:col>
      <xdr:colOff>152400</xdr:colOff>
      <xdr:row>17</xdr:row>
      <xdr:rowOff>107769</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920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92546</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3007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岩手県滝沢市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54,413
54,176
182.46
23,747,870
22,881,916
685,763
12,147,258
16,304,963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32.1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は、類似団体と比較して大きく下回る水準で推移しており、令和６年度は類似団体平均を５．５ポイント下回っている。これは、人口１，０００人あたりの職員数が類似団体平均より１．１６人少なく、給与水準を示すラスパイレス指数も１．９ポイント低いことが主な要因であるが、市営の病院や保育所を持たず、消防業務を一部事務組合に広域委託するなど事務の効率化に取り組んできたためである。</a:t>
          </a:r>
          <a:endPar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今後も、業務の効率化を推進し、必要な行政サービスを維持しながら、適正な定員管理に努めていく。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138430</xdr:rowOff>
    </xdr:from>
    <xdr:to>
      <xdr:col>24</xdr:col>
      <xdr:colOff>25400</xdr:colOff>
      <xdr:row>35</xdr:row>
      <xdr:rowOff>170434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39180"/>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133858</xdr:rowOff>
    </xdr:from>
    <xdr:to>
      <xdr:col>19</xdr:col>
      <xdr:colOff>187325</xdr:colOff>
      <xdr:row>35</xdr:row>
      <xdr:rowOff>138430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1346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133858</xdr:rowOff>
    </xdr:from>
    <xdr:to>
      <xdr:col>15</xdr:col>
      <xdr:colOff>98425</xdr:colOff>
      <xdr:row>35</xdr:row>
      <xdr:rowOff>133858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346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133858</xdr:rowOff>
    </xdr:from>
    <xdr:to>
      <xdr:col>11</xdr:col>
      <xdr:colOff>9525</xdr:colOff>
      <xdr:row>35</xdr:row>
      <xdr:rowOff>147574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3460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119634</xdr:rowOff>
    </xdr:from>
    <xdr:to>
      <xdr:col>24</xdr:col>
      <xdr:colOff>76200</xdr:colOff>
      <xdr:row>36</xdr:row>
      <xdr:rowOff>49784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136161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965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87630</xdr:rowOff>
    </xdr:from>
    <xdr:to>
      <xdr:col>20</xdr:col>
      <xdr:colOff>38100</xdr:colOff>
      <xdr:row>36</xdr:row>
      <xdr:rowOff>17780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27957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57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83058</xdr:rowOff>
    </xdr:from>
    <xdr:to>
      <xdr:col>15</xdr:col>
      <xdr:colOff>149225</xdr:colOff>
      <xdr:row>36</xdr:row>
      <xdr:rowOff>13208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08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23385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52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83058</xdr:rowOff>
    </xdr:from>
    <xdr:to>
      <xdr:col>11</xdr:col>
      <xdr:colOff>60325</xdr:colOff>
      <xdr:row>36</xdr:row>
      <xdr:rowOff>13208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8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23385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52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96774</xdr:rowOff>
    </xdr:from>
    <xdr:to>
      <xdr:col>6</xdr:col>
      <xdr:colOff>171450</xdr:colOff>
      <xdr:row>36</xdr:row>
      <xdr:rowOff>26924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37101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86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物件費は、類似団体平均を大きく下回る水準で推移している。これは、本市においてごみ・し尿処理や消防業務を広域委託していることで、市管理施設の維持管理コストが抑制されているためである。</a:t>
          </a:r>
          <a:endPar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かし、令和４年度以降は物価高騰や労務単価の上昇に伴う委託料の増大や、エネルギー価格の上昇によって緩やかに増加しており、今後も続いていくことが見込まれるため、公共施設の廃止・複合化等の総量縮減等により管理運営コストの削減を図ることで、持続可能な行政サービスの維持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60706</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289556"/>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32783</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633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60706</xdr:rowOff>
    </xdr:from>
    <xdr:to>
      <xdr:col>82</xdr:col>
      <xdr:colOff>196850</xdr:colOff>
      <xdr:row>21</xdr:row>
      <xdr:rowOff>60706</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661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170434</xdr:rowOff>
    </xdr:from>
    <xdr:to>
      <xdr:col>82</xdr:col>
      <xdr:colOff>107950</xdr:colOff>
      <xdr:row>14</xdr:row>
      <xdr:rowOff>17272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5671800" y="239928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135145</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878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163068</xdr:rowOff>
    </xdr:from>
    <xdr:to>
      <xdr:col>82</xdr:col>
      <xdr:colOff>158750</xdr:colOff>
      <xdr:row>17</xdr:row>
      <xdr:rowOff>93218</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161290</xdr:rowOff>
    </xdr:from>
    <xdr:to>
      <xdr:col>78</xdr:col>
      <xdr:colOff>69850</xdr:colOff>
      <xdr:row>13</xdr:row>
      <xdr:rowOff>170434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782800" y="239014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135636</xdr:rowOff>
    </xdr:from>
    <xdr:to>
      <xdr:col>78</xdr:col>
      <xdr:colOff>120650</xdr:colOff>
      <xdr:row>17</xdr:row>
      <xdr:rowOff>65786</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50563</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9652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51562</xdr:rowOff>
    </xdr:from>
    <xdr:to>
      <xdr:col>73</xdr:col>
      <xdr:colOff>180975</xdr:colOff>
      <xdr:row>13</xdr:row>
      <xdr:rowOff>161290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3893800" y="228041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89916</xdr:rowOff>
    </xdr:from>
    <xdr:to>
      <xdr:col>74</xdr:col>
      <xdr:colOff>31750</xdr:colOff>
      <xdr:row>17</xdr:row>
      <xdr:rowOff>20066</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833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4843</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919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51562</xdr:rowOff>
    </xdr:from>
    <xdr:to>
      <xdr:col>69</xdr:col>
      <xdr:colOff>92075</xdr:colOff>
      <xdr:row>13</xdr:row>
      <xdr:rowOff>115570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3004800" y="228041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151638</xdr:rowOff>
    </xdr:from>
    <xdr:to>
      <xdr:col>69</xdr:col>
      <xdr:colOff>142875</xdr:colOff>
      <xdr:row>16</xdr:row>
      <xdr:rowOff>81788</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723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66565</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809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xdr:rowOff>
    </xdr:from>
    <xdr:to>
      <xdr:col>65</xdr:col>
      <xdr:colOff>53975</xdr:colOff>
      <xdr:row>16</xdr:row>
      <xdr:rowOff>109220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93997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137922</xdr:rowOff>
    </xdr:from>
    <xdr:to>
      <xdr:col>82</xdr:col>
      <xdr:colOff>158750</xdr:colOff>
      <xdr:row>14</xdr:row>
      <xdr:rowOff>68072</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36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154449</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21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119634</xdr:rowOff>
    </xdr:from>
    <xdr:to>
      <xdr:col>78</xdr:col>
      <xdr:colOff>120650</xdr:colOff>
      <xdr:row>14</xdr:row>
      <xdr:rowOff>49784</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34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59961</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2117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110490</xdr:rowOff>
    </xdr:from>
    <xdr:to>
      <xdr:col>74</xdr:col>
      <xdr:colOff>31750</xdr:colOff>
      <xdr:row>14</xdr:row>
      <xdr:rowOff>40640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33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50817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210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762</xdr:rowOff>
    </xdr:from>
    <xdr:to>
      <xdr:col>69</xdr:col>
      <xdr:colOff>142875</xdr:colOff>
      <xdr:row>13</xdr:row>
      <xdr:rowOff>102362</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229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112539</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199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64770</xdr:rowOff>
    </xdr:from>
    <xdr:to>
      <xdr:col>65</xdr:col>
      <xdr:colOff>53975</xdr:colOff>
      <xdr:row>13</xdr:row>
      <xdr:rowOff>166370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29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5097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206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扶助費は、類似団体よりも上回る水準で推移しており、令和６年度は類似団体平均を１．２ポイント上回っている。これは、本市の人口構成が類似団体よりも比較的若く、子育て支援や医療費助成などの住民サービスへの需要が高いことが主な要因である。</a:t>
          </a:r>
          <a:endPar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今後は、高齢化の進展に伴い、高齢者福祉や介護・医療に関する扶助費の更なる増大が見込まれるため、限られた財源の中で、優先順位に基づいた事業の実施を徹底し、持続可能な財政運営に努めていく。</a:t>
          </a: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136525</xdr:rowOff>
    </xdr:from>
    <xdr:to>
      <xdr:col>24</xdr:col>
      <xdr:colOff>25400</xdr:colOff>
      <xdr:row>57</xdr:row>
      <xdr:rowOff>22225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73772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98425</xdr:rowOff>
    </xdr:from>
    <xdr:to>
      <xdr:col>19</xdr:col>
      <xdr:colOff>187325</xdr:colOff>
      <xdr:row>56</xdr:row>
      <xdr:rowOff>136525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6996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127000</xdr:rowOff>
    </xdr:from>
    <xdr:to>
      <xdr:col>15</xdr:col>
      <xdr:colOff>98425</xdr:colOff>
      <xdr:row>56</xdr:row>
      <xdr:rowOff>98425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556750"/>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127000</xdr:rowOff>
    </xdr:from>
    <xdr:to>
      <xdr:col>11</xdr:col>
      <xdr:colOff>9525</xdr:colOff>
      <xdr:row>56</xdr:row>
      <xdr:rowOff>136525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556750"/>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45102</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30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142875</xdr:rowOff>
    </xdr:from>
    <xdr:to>
      <xdr:col>24</xdr:col>
      <xdr:colOff>76200</xdr:colOff>
      <xdr:row>57</xdr:row>
      <xdr:rowOff>73025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74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114952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716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85725</xdr:rowOff>
    </xdr:from>
    <xdr:to>
      <xdr:col>20</xdr:col>
      <xdr:colOff>38100</xdr:colOff>
      <xdr:row>57</xdr:row>
      <xdr:rowOff>15875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68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652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773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47625</xdr:rowOff>
    </xdr:from>
    <xdr:to>
      <xdr:col>15</xdr:col>
      <xdr:colOff>149225</xdr:colOff>
      <xdr:row>56</xdr:row>
      <xdr:rowOff>149225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64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134002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735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76200</xdr:rowOff>
    </xdr:from>
    <xdr:to>
      <xdr:col>11</xdr:col>
      <xdr:colOff>60325</xdr:colOff>
      <xdr:row>56</xdr:row>
      <xdr:rowOff>6350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162577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59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85725</xdr:rowOff>
    </xdr:from>
    <xdr:to>
      <xdr:col>6</xdr:col>
      <xdr:colOff>171450</xdr:colOff>
      <xdr:row>57</xdr:row>
      <xdr:rowOff>15875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68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652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773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本市は類似団体平均と近い水準で推移しているが、令和６年度は前年度を０．３ポイント下回っている。これは、国民健康保険特別会計や介護保険特別会計への繰出金が減少したことによるものである。</a:t>
          </a:r>
          <a:endPar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今後も、特別会計の健全な財政運営を推進することで、市財政全体の安定化に努める。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124714</xdr:rowOff>
    </xdr:from>
    <xdr:to>
      <xdr:col>82</xdr:col>
      <xdr:colOff>107950</xdr:colOff>
      <xdr:row>57</xdr:row>
      <xdr:rowOff>152146</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989736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664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133858</xdr:rowOff>
    </xdr:from>
    <xdr:to>
      <xdr:col>78</xdr:col>
      <xdr:colOff>69850</xdr:colOff>
      <xdr:row>57</xdr:row>
      <xdr:rowOff>152146</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990650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597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78994</xdr:rowOff>
    </xdr:from>
    <xdr:to>
      <xdr:col>73</xdr:col>
      <xdr:colOff>180975</xdr:colOff>
      <xdr:row>57</xdr:row>
      <xdr:rowOff>133858</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985164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78994</xdr:rowOff>
    </xdr:from>
    <xdr:to>
      <xdr:col>69</xdr:col>
      <xdr:colOff>92075</xdr:colOff>
      <xdr:row>57</xdr:row>
      <xdr:rowOff>152146</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85164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158259</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58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84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45991</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818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101346</xdr:rowOff>
    </xdr:from>
    <xdr:to>
      <xdr:col>78</xdr:col>
      <xdr:colOff>120650</xdr:colOff>
      <xdr:row>58</xdr:row>
      <xdr:rowOff>31496</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873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16273</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9960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83058</xdr:rowOff>
    </xdr:from>
    <xdr:to>
      <xdr:col>74</xdr:col>
      <xdr:colOff>31750</xdr:colOff>
      <xdr:row>58</xdr:row>
      <xdr:rowOff>13208</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855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169435</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94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28194</xdr:rowOff>
    </xdr:from>
    <xdr:to>
      <xdr:col>69</xdr:col>
      <xdr:colOff>142875</xdr:colOff>
      <xdr:row>57</xdr:row>
      <xdr:rowOff>129794</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80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114571</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101346</xdr:rowOff>
    </xdr:from>
    <xdr:to>
      <xdr:col>65</xdr:col>
      <xdr:colOff>53975</xdr:colOff>
      <xdr:row>58</xdr:row>
      <xdr:rowOff>31496</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873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16273</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960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市の補助費等は、類似団体平均を上回る水準で推移している。これは、消防やごみ・し尿処理といった行政サービスを一部事務組合へ広域委託しており、その運営を支える負担金の割合が高いためであり、本市が人件費や物件費を抑えられている要因である。</a:t>
          </a:r>
          <a:endPar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ごみ処理施設の広域整備に伴う負担増など、更なる財政圧迫が見込まれるため、その他の負担金や補助金について見直しを行い、コスト削減に努めることで、必要な行政サービスを維持するための財源の確保を図る。</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81280</xdr:rowOff>
    </xdr:from>
    <xdr:to>
      <xdr:col>82</xdr:col>
      <xdr:colOff>107950</xdr:colOff>
      <xdr:row>38</xdr:row>
      <xdr:rowOff>90424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5671800" y="659638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76708</xdr:rowOff>
    </xdr:from>
    <xdr:to>
      <xdr:col>78</xdr:col>
      <xdr:colOff>69850</xdr:colOff>
      <xdr:row>38</xdr:row>
      <xdr:rowOff>90424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4782800" y="659180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58420</xdr:rowOff>
    </xdr:from>
    <xdr:to>
      <xdr:col>73</xdr:col>
      <xdr:colOff>180975</xdr:colOff>
      <xdr:row>38</xdr:row>
      <xdr:rowOff>76708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893800" y="657352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53848</xdr:rowOff>
    </xdr:from>
    <xdr:to>
      <xdr:col>69</xdr:col>
      <xdr:colOff>92075</xdr:colOff>
      <xdr:row>38</xdr:row>
      <xdr:rowOff>58420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004800" y="65689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43959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30480</xdr:rowOff>
    </xdr:from>
    <xdr:to>
      <xdr:col>82</xdr:col>
      <xdr:colOff>158750</xdr:colOff>
      <xdr:row>38</xdr:row>
      <xdr:rowOff>132080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2557</xdr:rowOff>
    </xdr:from>
    <xdr:ext cx="762000" cy="25904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39624</xdr:rowOff>
    </xdr:from>
    <xdr:to>
      <xdr:col>78</xdr:col>
      <xdr:colOff>120650</xdr:colOff>
      <xdr:row>38</xdr:row>
      <xdr:rowOff>141224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655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126001</xdr:rowOff>
    </xdr:from>
    <xdr:ext cx="7366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6641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25908</xdr:rowOff>
    </xdr:from>
    <xdr:to>
      <xdr:col>74</xdr:col>
      <xdr:colOff>31750</xdr:colOff>
      <xdr:row>38</xdr:row>
      <xdr:rowOff>127508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654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112285</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6627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7620</xdr:rowOff>
    </xdr:from>
    <xdr:to>
      <xdr:col>69</xdr:col>
      <xdr:colOff>142875</xdr:colOff>
      <xdr:row>38</xdr:row>
      <xdr:rowOff>109220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93997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3048</xdr:rowOff>
    </xdr:from>
    <xdr:to>
      <xdr:col>65</xdr:col>
      <xdr:colOff>53975</xdr:colOff>
      <xdr:row>38</xdr:row>
      <xdr:rowOff>104648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89425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660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公債費は、類似団体平均を下回る水準で推移しており、ピークであった令和元年度以降、借入金の償還が順調に進んでいることから減少傾向にある。</a:t>
          </a:r>
          <a:endPar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新たな地方債の借入れに当たっては、残高が著しく増加しないよう事業実施時期の平準化に努めながら、国の交付税措置の有利な起債を優先的に活用するなど、将来世代の負担軽減と安定的な財政運営を図る。</a:t>
          </a: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153670</xdr:rowOff>
    </xdr:from>
    <xdr:to>
      <xdr:col>24</xdr:col>
      <xdr:colOff>25400</xdr:colOff>
      <xdr:row>76</xdr:row>
      <xdr:rowOff>43180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301242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43180</xdr:rowOff>
    </xdr:from>
    <xdr:to>
      <xdr:col>19</xdr:col>
      <xdr:colOff>187325</xdr:colOff>
      <xdr:row>76</xdr:row>
      <xdr:rowOff>58420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098800" y="130733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12700</xdr:rowOff>
    </xdr:from>
    <xdr:to>
      <xdr:col>15</xdr:col>
      <xdr:colOff>98425</xdr:colOff>
      <xdr:row>76</xdr:row>
      <xdr:rowOff>58420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0429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12700</xdr:rowOff>
    </xdr:from>
    <xdr:to>
      <xdr:col>11</xdr:col>
      <xdr:colOff>9525</xdr:colOff>
      <xdr:row>76</xdr:row>
      <xdr:rowOff>35561</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30429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102870</xdr:rowOff>
    </xdr:from>
    <xdr:to>
      <xdr:col>24</xdr:col>
      <xdr:colOff>76200</xdr:colOff>
      <xdr:row>76</xdr:row>
      <xdr:rowOff>33020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119397</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163830</xdr:rowOff>
    </xdr:from>
    <xdr:to>
      <xdr:col>20</xdr:col>
      <xdr:colOff>38100</xdr:colOff>
      <xdr:row>76</xdr:row>
      <xdr:rowOff>93980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104157</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279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7620</xdr:rowOff>
    </xdr:from>
    <xdr:to>
      <xdr:col>15</xdr:col>
      <xdr:colOff>149225</xdr:colOff>
      <xdr:row>76</xdr:row>
      <xdr:rowOff>109220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119397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133350</xdr:rowOff>
    </xdr:from>
    <xdr:to>
      <xdr:col>11</xdr:col>
      <xdr:colOff>60325</xdr:colOff>
      <xdr:row>76</xdr:row>
      <xdr:rowOff>63500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73677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156211</xdr:rowOff>
    </xdr:from>
    <xdr:to>
      <xdr:col>6</xdr:col>
      <xdr:colOff>171450</xdr:colOff>
      <xdr:row>76</xdr:row>
      <xdr:rowOff>86361</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96537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市の公債費以外の経費に係る経常収支比率は、類似団体平均を下回る水準を維持している。これは、子育て支援等の福祉需要に伴い扶助費が増加傾向にあるものの、人件費や物件費の抑制により、全体として抑えられているためである。</a:t>
          </a:r>
          <a:endPar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６年度は、物価高騰の影響等により前年度から１．０ポイント上昇したが、将来にわたり必要な行政サービスを維持していくため、公共施設の廃止・複合化等による管理コストの削減や、負担金・補助金の見直し等を行い、健全な財政構造の構築に努める。</a:t>
          </a: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28702</xdr:rowOff>
    </xdr:from>
    <xdr:to>
      <xdr:col>82</xdr:col>
      <xdr:colOff>107950</xdr:colOff>
      <xdr:row>75</xdr:row>
      <xdr:rowOff>74422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288745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146575</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005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149860</xdr:rowOff>
    </xdr:from>
    <xdr:to>
      <xdr:col>78</xdr:col>
      <xdr:colOff>69850</xdr:colOff>
      <xdr:row>75</xdr:row>
      <xdr:rowOff>28702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283716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29990</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3060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152146</xdr:rowOff>
    </xdr:from>
    <xdr:to>
      <xdr:col>73</xdr:col>
      <xdr:colOff>180975</xdr:colOff>
      <xdr:row>74</xdr:row>
      <xdr:rowOff>149860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2667996"/>
          <a:ext cx="8890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119142</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97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152146</xdr:rowOff>
    </xdr:from>
    <xdr:to>
      <xdr:col>69</xdr:col>
      <xdr:colOff>92075</xdr:colOff>
      <xdr:row>74</xdr:row>
      <xdr:rowOff>145288</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2667996"/>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144289</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831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146575</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005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23622</xdr:rowOff>
    </xdr:from>
    <xdr:to>
      <xdr:col>82</xdr:col>
      <xdr:colOff>158750</xdr:colOff>
      <xdr:row>75</xdr:row>
      <xdr:rowOff>125222</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288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40149</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72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149352</xdr:rowOff>
    </xdr:from>
    <xdr:to>
      <xdr:col>78</xdr:col>
      <xdr:colOff>120650</xdr:colOff>
      <xdr:row>75</xdr:row>
      <xdr:rowOff>79502</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283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89679</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605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99060</xdr:rowOff>
    </xdr:from>
    <xdr:to>
      <xdr:col>74</xdr:col>
      <xdr:colOff>31750</xdr:colOff>
      <xdr:row>75</xdr:row>
      <xdr:rowOff>29210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278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39387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55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101346</xdr:rowOff>
    </xdr:from>
    <xdr:to>
      <xdr:col>69</xdr:col>
      <xdr:colOff>142875</xdr:colOff>
      <xdr:row>74</xdr:row>
      <xdr:rowOff>31496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617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41673</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386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94488</xdr:rowOff>
    </xdr:from>
    <xdr:to>
      <xdr:col>65</xdr:col>
      <xdr:colOff>53975</xdr:colOff>
      <xdr:row>75</xdr:row>
      <xdr:rowOff>24638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278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34815</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550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岩手県滝沢市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130103</xdr:rowOff>
    </xdr:from>
    <xdr:to>
      <xdr:col>29</xdr:col>
      <xdr:colOff>127000</xdr:colOff>
      <xdr:row>19</xdr:row>
      <xdr:rowOff>4917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63678"/>
          <a:ext cx="0" cy="124641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148444</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282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4917</xdr:rowOff>
    </xdr:from>
    <xdr:to>
      <xdr:col>30</xdr:col>
      <xdr:colOff>25400</xdr:colOff>
      <xdr:row>19</xdr:row>
      <xdr:rowOff>4917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1009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45030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0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130103</xdr:rowOff>
    </xdr:from>
    <xdr:to>
      <xdr:col>30</xdr:col>
      <xdr:colOff>25400</xdr:colOff>
      <xdr:row>11</xdr:row>
      <xdr:rowOff>130103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636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119772</xdr:rowOff>
    </xdr:from>
    <xdr:to>
      <xdr:col>29</xdr:col>
      <xdr:colOff>127000</xdr:colOff>
      <xdr:row>19</xdr:row>
      <xdr:rowOff>8487</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253497"/>
          <a:ext cx="647700" cy="601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59667</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850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43140</xdr:rowOff>
    </xdr:from>
    <xdr:to>
      <xdr:col>29</xdr:col>
      <xdr:colOff>177800</xdr:colOff>
      <xdr:row>17</xdr:row>
      <xdr:rowOff>144740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0054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8487</xdr:rowOff>
    </xdr:from>
    <xdr:to>
      <xdr:col>26</xdr:col>
      <xdr:colOff>50800</xdr:colOff>
      <xdr:row>19</xdr:row>
      <xdr:rowOff>24674</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313662"/>
          <a:ext cx="698500" cy="161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105896</xdr:rowOff>
    </xdr:from>
    <xdr:to>
      <xdr:col>26</xdr:col>
      <xdr:colOff>101600</xdr:colOff>
      <xdr:row>18</xdr:row>
      <xdr:rowOff>36046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681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46223</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37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24674</xdr:rowOff>
    </xdr:from>
    <xdr:to>
      <xdr:col>22</xdr:col>
      <xdr:colOff>114300</xdr:colOff>
      <xdr:row>19</xdr:row>
      <xdr:rowOff>32196</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329849"/>
          <a:ext cx="698500" cy="75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131554</xdr:rowOff>
    </xdr:from>
    <xdr:to>
      <xdr:col>22</xdr:col>
      <xdr:colOff>165100</xdr:colOff>
      <xdr:row>18</xdr:row>
      <xdr:rowOff>61704</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938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71881</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62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32196</xdr:rowOff>
    </xdr:from>
    <xdr:to>
      <xdr:col>18</xdr:col>
      <xdr:colOff>177800</xdr:colOff>
      <xdr:row>19</xdr:row>
      <xdr:rowOff>60858</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337371"/>
          <a:ext cx="698500" cy="286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133459</xdr:rowOff>
    </xdr:from>
    <xdr:to>
      <xdr:col>19</xdr:col>
      <xdr:colOff>38100</xdr:colOff>
      <xdr:row>18</xdr:row>
      <xdr:rowOff>63609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57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73786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64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149428</xdr:rowOff>
    </xdr:from>
    <xdr:to>
      <xdr:col>15</xdr:col>
      <xdr:colOff>101600</xdr:colOff>
      <xdr:row>18</xdr:row>
      <xdr:rowOff>79578</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117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89755</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80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68972</xdr:rowOff>
    </xdr:from>
    <xdr:to>
      <xdr:col>29</xdr:col>
      <xdr:colOff>177800</xdr:colOff>
      <xdr:row>18</xdr:row>
      <xdr:rowOff>170572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2026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148999</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111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129137</xdr:rowOff>
    </xdr:from>
    <xdr:to>
      <xdr:col>26</xdr:col>
      <xdr:colOff>101600</xdr:colOff>
      <xdr:row>19</xdr:row>
      <xdr:rowOff>59287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2628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44064</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349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145324</xdr:rowOff>
    </xdr:from>
    <xdr:to>
      <xdr:col>22</xdr:col>
      <xdr:colOff>165100</xdr:colOff>
      <xdr:row>19</xdr:row>
      <xdr:rowOff>75474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2790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60251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36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152846</xdr:rowOff>
    </xdr:from>
    <xdr:to>
      <xdr:col>19</xdr:col>
      <xdr:colOff>38100</xdr:colOff>
      <xdr:row>19</xdr:row>
      <xdr:rowOff>82996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2865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67773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372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10058</xdr:rowOff>
    </xdr:from>
    <xdr:to>
      <xdr:col>15</xdr:col>
      <xdr:colOff>101600</xdr:colOff>
      <xdr:row>19</xdr:row>
      <xdr:rowOff>111658</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3152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96435</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401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9" name="人口1人当たり決算額の推移グラフ枠445">
          <a:extLst>
            <a:ext uri="{FF2B5EF4-FFF2-40B4-BE49-F238E27FC236}">
              <a16:creationId xmlns:a16="http://schemas.microsoft.com/office/drawing/2014/main" id="{00000000-0008-0000-0500-00006D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11" name="人口1人当たり決算額の推移最小値テキスト445">
          <a:extLst>
            <a:ext uri="{FF2B5EF4-FFF2-40B4-BE49-F238E27FC236}">
              <a16:creationId xmlns:a16="http://schemas.microsoft.com/office/drawing/2014/main" id="{00000000-0008-0000-0500-00006F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3" name="人口1人当たり決算額の推移最大値テキスト445">
          <a:extLst>
            <a:ext uri="{FF2B5EF4-FFF2-40B4-BE49-F238E27FC236}">
              <a16:creationId xmlns:a16="http://schemas.microsoft.com/office/drawing/2014/main" id="{00000000-0008-0000-0500-000071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260993</xdr:rowOff>
    </xdr:from>
    <xdr:to>
      <xdr:col>29</xdr:col>
      <xdr:colOff>127000</xdr:colOff>
      <xdr:row>35</xdr:row>
      <xdr:rowOff>290351</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5003800" y="6871343"/>
          <a:ext cx="647700" cy="293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245770</xdr:rowOff>
    </xdr:from>
    <xdr:ext cx="762000" cy="259045"/>
    <xdr:sp macro="" textlink="">
      <xdr:nvSpPr>
        <xdr:cNvPr id="116" name="人口1人当たり決算額の推移平均値テキスト445">
          <a:extLst>
            <a:ext uri="{FF2B5EF4-FFF2-40B4-BE49-F238E27FC236}">
              <a16:creationId xmlns:a16="http://schemas.microsoft.com/office/drawing/2014/main" id="{00000000-0008-0000-0500-000074000000}"/>
            </a:ext>
          </a:extLst>
        </xdr:cNvPr>
        <xdr:cNvSpPr txBox="1"/>
      </xdr:nvSpPr>
      <xdr:spPr>
        <a:xfrm>
          <a:off x="5740400" y="68561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273859</xdr:rowOff>
    </xdr:from>
    <xdr:to>
      <xdr:col>26</xdr:col>
      <xdr:colOff>50800</xdr:colOff>
      <xdr:row>35</xdr:row>
      <xdr:rowOff>290351</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4305300" y="6884209"/>
          <a:ext cx="698500" cy="164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273859</xdr:rowOff>
    </xdr:from>
    <xdr:to>
      <xdr:col>22</xdr:col>
      <xdr:colOff>114300</xdr:colOff>
      <xdr:row>35</xdr:row>
      <xdr:rowOff>305700</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3606800" y="6884209"/>
          <a:ext cx="698500" cy="318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305700</xdr:rowOff>
    </xdr:from>
    <xdr:to>
      <xdr:col>18</xdr:col>
      <xdr:colOff>177800</xdr:colOff>
      <xdr:row>35</xdr:row>
      <xdr:rowOff>320330</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2908300" y="6916050"/>
          <a:ext cx="698500" cy="146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7645</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527300" y="661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210193</xdr:rowOff>
    </xdr:from>
    <xdr:to>
      <xdr:col>29</xdr:col>
      <xdr:colOff>177800</xdr:colOff>
      <xdr:row>35</xdr:row>
      <xdr:rowOff>311793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5600700" y="68205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55270</xdr:rowOff>
    </xdr:from>
    <xdr:ext cx="762000" cy="259045"/>
    <xdr:sp macro="" textlink="">
      <xdr:nvSpPr>
        <xdr:cNvPr id="135" name="人口1人当たり決算額の推移該当値テキスト445">
          <a:extLst>
            <a:ext uri="{FF2B5EF4-FFF2-40B4-BE49-F238E27FC236}">
              <a16:creationId xmlns:a16="http://schemas.microsoft.com/office/drawing/2014/main" id="{00000000-0008-0000-0500-000087000000}"/>
            </a:ext>
          </a:extLst>
        </xdr:cNvPr>
        <xdr:cNvSpPr txBox="1"/>
      </xdr:nvSpPr>
      <xdr:spPr>
        <a:xfrm>
          <a:off x="5740400" y="6665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239551</xdr:rowOff>
    </xdr:from>
    <xdr:to>
      <xdr:col>26</xdr:col>
      <xdr:colOff>101600</xdr:colOff>
      <xdr:row>35</xdr:row>
      <xdr:rowOff>341151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953000" y="68499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325928</xdr:rowOff>
    </xdr:from>
    <xdr:ext cx="7366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4622800" y="69362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223059</xdr:rowOff>
    </xdr:from>
    <xdr:to>
      <xdr:col>22</xdr:col>
      <xdr:colOff>165100</xdr:colOff>
      <xdr:row>35</xdr:row>
      <xdr:rowOff>324659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4254500" y="68334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309436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924300" y="6919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254900</xdr:rowOff>
    </xdr:from>
    <xdr:to>
      <xdr:col>19</xdr:col>
      <xdr:colOff>38100</xdr:colOff>
      <xdr:row>36</xdr:row>
      <xdr:rowOff>13600</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3556000" y="68652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341277</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225800" y="695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269530</xdr:rowOff>
    </xdr:from>
    <xdr:to>
      <xdr:col>15</xdr:col>
      <xdr:colOff>101600</xdr:colOff>
      <xdr:row>36</xdr:row>
      <xdr:rowOff>28230</xdr:rowOff>
    </xdr:to>
    <xdr:sp macro="" textlink="">
      <xdr:nvSpPr>
        <xdr:cNvPr id="142" name="楕円 141">
          <a:extLst>
            <a:ext uri="{FF2B5EF4-FFF2-40B4-BE49-F238E27FC236}">
              <a16:creationId xmlns:a16="http://schemas.microsoft.com/office/drawing/2014/main" id="{00000000-0008-0000-0500-00008E000000}"/>
            </a:ext>
          </a:extLst>
        </xdr:cNvPr>
        <xdr:cNvSpPr/>
      </xdr:nvSpPr>
      <xdr:spPr bwMode="auto">
        <a:xfrm>
          <a:off x="2857500" y="68798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13007</xdr:rowOff>
    </xdr:from>
    <xdr:ext cx="762000" cy="2590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2527300" y="696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岩手県滝沢市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54,413
54,176
182.46
23,747,870
22,881,916
685,763
12,147,258
16,304,963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32.1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65274</xdr:rowOff>
    </xdr:from>
    <xdr:to>
      <xdr:col>24</xdr:col>
      <xdr:colOff>63500</xdr:colOff>
      <xdr:row>38</xdr:row>
      <xdr:rowOff>156453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580374"/>
          <a:ext cx="838200" cy="91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156453</xdr:rowOff>
    </xdr:from>
    <xdr:to>
      <xdr:col>19</xdr:col>
      <xdr:colOff>177800</xdr:colOff>
      <xdr:row>38</xdr:row>
      <xdr:rowOff>166414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671553"/>
          <a:ext cx="889000" cy="9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166414</xdr:rowOff>
    </xdr:from>
    <xdr:to>
      <xdr:col>15</xdr:col>
      <xdr:colOff>50800</xdr:colOff>
      <xdr:row>38</xdr:row>
      <xdr:rowOff>169565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681514"/>
          <a:ext cx="889000" cy="3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169565</xdr:rowOff>
    </xdr:from>
    <xdr:to>
      <xdr:col>10</xdr:col>
      <xdr:colOff>114300</xdr:colOff>
      <xdr:row>39</xdr:row>
      <xdr:rowOff>24469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684665"/>
          <a:ext cx="889000" cy="26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128421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14474</xdr:rowOff>
    </xdr:from>
    <xdr:to>
      <xdr:col>24</xdr:col>
      <xdr:colOff>114300</xdr:colOff>
      <xdr:row>38</xdr:row>
      <xdr:rowOff>116074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529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100851</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444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105653</xdr:rowOff>
    </xdr:from>
    <xdr:to>
      <xdr:col>20</xdr:col>
      <xdr:colOff>38100</xdr:colOff>
      <xdr:row>39</xdr:row>
      <xdr:rowOff>35803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62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26930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713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115614</xdr:rowOff>
    </xdr:from>
    <xdr:to>
      <xdr:col>15</xdr:col>
      <xdr:colOff>101600</xdr:colOff>
      <xdr:row>39</xdr:row>
      <xdr:rowOff>45764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630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36891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723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118765</xdr:rowOff>
    </xdr:from>
    <xdr:to>
      <xdr:col>10</xdr:col>
      <xdr:colOff>165100</xdr:colOff>
      <xdr:row>39</xdr:row>
      <xdr:rowOff>48915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63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40042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726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145119</xdr:rowOff>
    </xdr:from>
    <xdr:to>
      <xdr:col>6</xdr:col>
      <xdr:colOff>38100</xdr:colOff>
      <xdr:row>39</xdr:row>
      <xdr:rowOff>75269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660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66396</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752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109580</xdr:rowOff>
    </xdr:from>
    <xdr:to>
      <xdr:col>24</xdr:col>
      <xdr:colOff>63500</xdr:colOff>
      <xdr:row>58</xdr:row>
      <xdr:rowOff>110599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3797300" y="10053680"/>
          <a:ext cx="838200" cy="1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99427</xdr:rowOff>
    </xdr:from>
    <xdr:to>
      <xdr:col>19</xdr:col>
      <xdr:colOff>177800</xdr:colOff>
      <xdr:row>58</xdr:row>
      <xdr:rowOff>109580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10043527"/>
          <a:ext cx="889000" cy="10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99427</xdr:rowOff>
    </xdr:from>
    <xdr:to>
      <xdr:col>15</xdr:col>
      <xdr:colOff>50800</xdr:colOff>
      <xdr:row>58</xdr:row>
      <xdr:rowOff>106938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10043527"/>
          <a:ext cx="889000" cy="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104995</xdr:rowOff>
    </xdr:from>
    <xdr:to>
      <xdr:col>10</xdr:col>
      <xdr:colOff>114300</xdr:colOff>
      <xdr:row>58</xdr:row>
      <xdr:rowOff>106938</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a:off x="1130300" y="10049095"/>
          <a:ext cx="889000" cy="1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144080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974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59799</xdr:rowOff>
    </xdr:from>
    <xdr:to>
      <xdr:col>24</xdr:col>
      <xdr:colOff>114300</xdr:colOff>
      <xdr:row>58</xdr:row>
      <xdr:rowOff>161399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10003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146176</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18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58780</xdr:rowOff>
    </xdr:from>
    <xdr:to>
      <xdr:col>20</xdr:col>
      <xdr:colOff>38100</xdr:colOff>
      <xdr:row>58</xdr:row>
      <xdr:rowOff>160380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1000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151507</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95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48627</xdr:rowOff>
    </xdr:from>
    <xdr:to>
      <xdr:col>15</xdr:col>
      <xdr:colOff>101600</xdr:colOff>
      <xdr:row>58</xdr:row>
      <xdr:rowOff>150227</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92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141354</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10085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56138</xdr:rowOff>
    </xdr:from>
    <xdr:to>
      <xdr:col>10</xdr:col>
      <xdr:colOff>165100</xdr:colOff>
      <xdr:row>58</xdr:row>
      <xdr:rowOff>157738</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10000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148865</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1009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54195</xdr:rowOff>
    </xdr:from>
    <xdr:to>
      <xdr:col>6</xdr:col>
      <xdr:colOff>38100</xdr:colOff>
      <xdr:row>58</xdr:row>
      <xdr:rowOff>155795</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9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146922</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1009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8141</xdr:rowOff>
    </xdr:from>
    <xdr:to>
      <xdr:col>24</xdr:col>
      <xdr:colOff>63500</xdr:colOff>
      <xdr:row>77</xdr:row>
      <xdr:rowOff>85903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3797300" y="13209791"/>
          <a:ext cx="838200" cy="77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133621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335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34010</xdr:rowOff>
    </xdr:from>
    <xdr:to>
      <xdr:col>19</xdr:col>
      <xdr:colOff>177800</xdr:colOff>
      <xdr:row>77</xdr:row>
      <xdr:rowOff>85903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908300" y="13235660"/>
          <a:ext cx="889000" cy="51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87062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46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34010</xdr:rowOff>
    </xdr:from>
    <xdr:to>
      <xdr:col>15</xdr:col>
      <xdr:colOff>50800</xdr:colOff>
      <xdr:row>77</xdr:row>
      <xdr:rowOff>66624</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2019300" y="13235660"/>
          <a:ext cx="889000" cy="32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93160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466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62204</xdr:rowOff>
    </xdr:from>
    <xdr:to>
      <xdr:col>10</xdr:col>
      <xdr:colOff>114300</xdr:colOff>
      <xdr:row>77</xdr:row>
      <xdr:rowOff>66624</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a:off x="1130300" y="13263854"/>
          <a:ext cx="889000" cy="4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92663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465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89197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46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128791</xdr:rowOff>
    </xdr:from>
    <xdr:to>
      <xdr:col>24</xdr:col>
      <xdr:colOff>114300</xdr:colOff>
      <xdr:row>77</xdr:row>
      <xdr:rowOff>58941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158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151668</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010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35103</xdr:rowOff>
    </xdr:from>
    <xdr:to>
      <xdr:col>20</xdr:col>
      <xdr:colOff>38100</xdr:colOff>
      <xdr:row>77</xdr:row>
      <xdr:rowOff>136703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236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153230</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011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154660</xdr:rowOff>
    </xdr:from>
    <xdr:to>
      <xdr:col>15</xdr:col>
      <xdr:colOff>101600</xdr:colOff>
      <xdr:row>77</xdr:row>
      <xdr:rowOff>84810</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18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101337</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2960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15824</xdr:rowOff>
    </xdr:from>
    <xdr:to>
      <xdr:col>10</xdr:col>
      <xdr:colOff>165100</xdr:colOff>
      <xdr:row>77</xdr:row>
      <xdr:rowOff>117424</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217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133951</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2992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11404</xdr:rowOff>
    </xdr:from>
    <xdr:to>
      <xdr:col>6</xdr:col>
      <xdr:colOff>38100</xdr:colOff>
      <xdr:row>77</xdr:row>
      <xdr:rowOff>113004</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213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129531</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298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33423</xdr:rowOff>
    </xdr:from>
    <xdr:to>
      <xdr:col>24</xdr:col>
      <xdr:colOff>63500</xdr:colOff>
      <xdr:row>97</xdr:row>
      <xdr:rowOff>150803</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664073"/>
          <a:ext cx="838200" cy="117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129238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416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150803</xdr:rowOff>
    </xdr:from>
    <xdr:to>
      <xdr:col>19</xdr:col>
      <xdr:colOff>177800</xdr:colOff>
      <xdr:row>97</xdr:row>
      <xdr:rowOff>157226</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781453"/>
          <a:ext cx="889000" cy="6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158652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446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48837</xdr:rowOff>
    </xdr:from>
    <xdr:to>
      <xdr:col>15</xdr:col>
      <xdr:colOff>50800</xdr:colOff>
      <xdr:row>97</xdr:row>
      <xdr:rowOff>157226</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679487"/>
          <a:ext cx="889000" cy="108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52021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854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48837</xdr:rowOff>
    </xdr:from>
    <xdr:to>
      <xdr:col>10</xdr:col>
      <xdr:colOff>114300</xdr:colOff>
      <xdr:row>98</xdr:row>
      <xdr:rowOff>148039</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679487"/>
          <a:ext cx="889000" cy="270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111482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399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25917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30795" y="16999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154073</xdr:rowOff>
    </xdr:from>
    <xdr:to>
      <xdr:col>24</xdr:col>
      <xdr:colOff>114300</xdr:colOff>
      <xdr:row>97</xdr:row>
      <xdr:rowOff>84223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6613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132500</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6591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100003</xdr:rowOff>
    </xdr:from>
    <xdr:to>
      <xdr:col>20</xdr:col>
      <xdr:colOff>38100</xdr:colOff>
      <xdr:row>98</xdr:row>
      <xdr:rowOff>30153</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730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21280</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6823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106426</xdr:rowOff>
    </xdr:from>
    <xdr:to>
      <xdr:col>15</xdr:col>
      <xdr:colOff>101600</xdr:colOff>
      <xdr:row>98</xdr:row>
      <xdr:rowOff>36576</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73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53103</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795" y="16512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169487</xdr:rowOff>
    </xdr:from>
    <xdr:to>
      <xdr:col>10</xdr:col>
      <xdr:colOff>165100</xdr:colOff>
      <xdr:row>97</xdr:row>
      <xdr:rowOff>99637</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628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90764</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6721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97239</xdr:rowOff>
    </xdr:from>
    <xdr:to>
      <xdr:col>6</xdr:col>
      <xdr:colOff>38100</xdr:colOff>
      <xdr:row>99</xdr:row>
      <xdr:rowOff>27389</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689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43916</xdr:rowOff>
    </xdr:from>
    <xdr:ext cx="599010"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30795" y="16674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97,243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29020</xdr:rowOff>
    </xdr:from>
    <xdr:to>
      <xdr:col>55</xdr:col>
      <xdr:colOff>0</xdr:colOff>
      <xdr:row>36</xdr:row>
      <xdr:rowOff>60041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201220"/>
          <a:ext cx="838200" cy="3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64180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236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29020</xdr:rowOff>
    </xdr:from>
    <xdr:to>
      <xdr:col>50</xdr:col>
      <xdr:colOff>114300</xdr:colOff>
      <xdr:row>36</xdr:row>
      <xdr:rowOff>61183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8750300" y="6201220"/>
          <a:ext cx="889000" cy="32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5628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34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61183</xdr:rowOff>
    </xdr:from>
    <xdr:to>
      <xdr:col>45</xdr:col>
      <xdr:colOff>177800</xdr:colOff>
      <xdr:row>36</xdr:row>
      <xdr:rowOff>133833</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233383"/>
          <a:ext cx="889000" cy="72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166357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338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48869</xdr:rowOff>
    </xdr:from>
    <xdr:to>
      <xdr:col>41</xdr:col>
      <xdr:colOff>50800</xdr:colOff>
      <xdr:row>36</xdr:row>
      <xdr:rowOff>133833</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535269"/>
          <a:ext cx="889000" cy="770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34668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37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108780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595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9241</xdr:rowOff>
    </xdr:from>
    <xdr:to>
      <xdr:col>55</xdr:col>
      <xdr:colOff>50800</xdr:colOff>
      <xdr:row>36</xdr:row>
      <xdr:rowOff>110841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181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32118</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03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149670</xdr:rowOff>
    </xdr:from>
    <xdr:to>
      <xdr:col>50</xdr:col>
      <xdr:colOff>165100</xdr:colOff>
      <xdr:row>36</xdr:row>
      <xdr:rowOff>79820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15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96347</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5925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10383</xdr:rowOff>
    </xdr:from>
    <xdr:to>
      <xdr:col>46</xdr:col>
      <xdr:colOff>38100</xdr:colOff>
      <xdr:row>36</xdr:row>
      <xdr:rowOff>111983</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182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128510</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5957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83033</xdr:rowOff>
    </xdr:from>
    <xdr:to>
      <xdr:col>41</xdr:col>
      <xdr:colOff>101600</xdr:colOff>
      <xdr:row>37</xdr:row>
      <xdr:rowOff>13183</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255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29710</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030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169519</xdr:rowOff>
    </xdr:from>
    <xdr:to>
      <xdr:col>36</xdr:col>
      <xdr:colOff>165100</xdr:colOff>
      <xdr:row>32</xdr:row>
      <xdr:rowOff>99669</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484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116196</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259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160796</xdr:rowOff>
    </xdr:from>
    <xdr:to>
      <xdr:col>55</xdr:col>
      <xdr:colOff>0</xdr:colOff>
      <xdr:row>57</xdr:row>
      <xdr:rowOff>140484</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9761996"/>
          <a:ext cx="838200" cy="151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125897</xdr:rowOff>
    </xdr:from>
    <xdr:to>
      <xdr:col>50</xdr:col>
      <xdr:colOff>114300</xdr:colOff>
      <xdr:row>57</xdr:row>
      <xdr:rowOff>140484</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8750300" y="9898547"/>
          <a:ext cx="889000" cy="14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125897</xdr:rowOff>
    </xdr:from>
    <xdr:to>
      <xdr:col>45</xdr:col>
      <xdr:colOff>177800</xdr:colOff>
      <xdr:row>58</xdr:row>
      <xdr:rowOff>4390</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7861300" y="9898547"/>
          <a:ext cx="889000" cy="49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153557</xdr:rowOff>
    </xdr:from>
    <xdr:to>
      <xdr:col>41</xdr:col>
      <xdr:colOff>50800</xdr:colOff>
      <xdr:row>58</xdr:row>
      <xdr:rowOff>4390</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9926207"/>
          <a:ext cx="889000" cy="22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13991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44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109996</xdr:rowOff>
    </xdr:from>
    <xdr:to>
      <xdr:col>55</xdr:col>
      <xdr:colOff>50800</xdr:colOff>
      <xdr:row>57</xdr:row>
      <xdr:rowOff>40146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711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88423</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689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89684</xdr:rowOff>
    </xdr:from>
    <xdr:to>
      <xdr:col>50</xdr:col>
      <xdr:colOff>165100</xdr:colOff>
      <xdr:row>58</xdr:row>
      <xdr:rowOff>19834</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862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10961</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955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75097</xdr:rowOff>
    </xdr:from>
    <xdr:to>
      <xdr:col>46</xdr:col>
      <xdr:colOff>38100</xdr:colOff>
      <xdr:row>58</xdr:row>
      <xdr:rowOff>5247</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847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167824</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940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125040</xdr:rowOff>
    </xdr:from>
    <xdr:to>
      <xdr:col>41</xdr:col>
      <xdr:colOff>101600</xdr:colOff>
      <xdr:row>58</xdr:row>
      <xdr:rowOff>55190</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89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46317</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990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102757</xdr:rowOff>
    </xdr:from>
    <xdr:to>
      <xdr:col>36</xdr:col>
      <xdr:colOff>165100</xdr:colOff>
      <xdr:row>58</xdr:row>
      <xdr:rowOff>32907</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875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24034</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96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163227</xdr:rowOff>
    </xdr:from>
    <xdr:to>
      <xdr:col>55</xdr:col>
      <xdr:colOff>0</xdr:colOff>
      <xdr:row>79</xdr:row>
      <xdr:rowOff>4350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9639300" y="13536327"/>
          <a:ext cx="8382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146444</xdr:rowOff>
    </xdr:from>
    <xdr:to>
      <xdr:col>50</xdr:col>
      <xdr:colOff>114300</xdr:colOff>
      <xdr:row>79</xdr:row>
      <xdr:rowOff>4350</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8750300" y="13519544"/>
          <a:ext cx="889000" cy="29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80626</xdr:rowOff>
    </xdr:from>
    <xdr:to>
      <xdr:col>45</xdr:col>
      <xdr:colOff>177800</xdr:colOff>
      <xdr:row>78</xdr:row>
      <xdr:rowOff>146444</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7861300" y="13282276"/>
          <a:ext cx="889000" cy="237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80626</xdr:rowOff>
    </xdr:from>
    <xdr:to>
      <xdr:col>41</xdr:col>
      <xdr:colOff>50800</xdr:colOff>
      <xdr:row>78</xdr:row>
      <xdr:rowOff>40621</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flipV="1">
          <a:off x="6972300" y="13282276"/>
          <a:ext cx="8890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42715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41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112427</xdr:rowOff>
    </xdr:from>
    <xdr:to>
      <xdr:col>55</xdr:col>
      <xdr:colOff>50800</xdr:colOff>
      <xdr:row>79</xdr:row>
      <xdr:rowOff>42577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485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27354</xdr:rowOff>
    </xdr:from>
    <xdr:ext cx="469744"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400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125000</xdr:rowOff>
    </xdr:from>
    <xdr:to>
      <xdr:col>50</xdr:col>
      <xdr:colOff>165100</xdr:colOff>
      <xdr:row>79</xdr:row>
      <xdr:rowOff>55150</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4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46277</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404428" y="1359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95644</xdr:rowOff>
    </xdr:from>
    <xdr:to>
      <xdr:col>46</xdr:col>
      <xdr:colOff>38100</xdr:colOff>
      <xdr:row>79</xdr:row>
      <xdr:rowOff>25794</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46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16921</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515428" y="13561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29826</xdr:rowOff>
    </xdr:from>
    <xdr:to>
      <xdr:col>41</xdr:col>
      <xdr:colOff>101600</xdr:colOff>
      <xdr:row>77</xdr:row>
      <xdr:rowOff>131426</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231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147953</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594111" y="13006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161271</xdr:rowOff>
    </xdr:from>
    <xdr:to>
      <xdr:col>36</xdr:col>
      <xdr:colOff>165100</xdr:colOff>
      <xdr:row>78</xdr:row>
      <xdr:rowOff>91421</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362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82548</xdr:rowOff>
    </xdr:from>
    <xdr:ext cx="469744"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37428" y="13455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788</xdr:rowOff>
    </xdr:from>
    <xdr:to>
      <xdr:col>55</xdr:col>
      <xdr:colOff>0</xdr:colOff>
      <xdr:row>97</xdr:row>
      <xdr:rowOff>135586</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631438"/>
          <a:ext cx="838200" cy="134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117772</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576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135586</xdr:rowOff>
    </xdr:from>
    <xdr:to>
      <xdr:col>50</xdr:col>
      <xdr:colOff>114300</xdr:colOff>
      <xdr:row>98</xdr:row>
      <xdr:rowOff>7913</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8750300" y="16766236"/>
          <a:ext cx="889000" cy="43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7913</xdr:rowOff>
    </xdr:from>
    <xdr:to>
      <xdr:col>45</xdr:col>
      <xdr:colOff>177800</xdr:colOff>
      <xdr:row>98</xdr:row>
      <xdr:rowOff>168187</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7861300" y="16810013"/>
          <a:ext cx="889000" cy="160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84189</xdr:rowOff>
    </xdr:from>
    <xdr:to>
      <xdr:col>41</xdr:col>
      <xdr:colOff>50800</xdr:colOff>
      <xdr:row>98</xdr:row>
      <xdr:rowOff>168187</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972300" y="16886289"/>
          <a:ext cx="889000" cy="83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121438</xdr:rowOff>
    </xdr:from>
    <xdr:to>
      <xdr:col>55</xdr:col>
      <xdr:colOff>50800</xdr:colOff>
      <xdr:row>97</xdr:row>
      <xdr:rowOff>51588</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580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144315</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43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84786</xdr:rowOff>
    </xdr:from>
    <xdr:to>
      <xdr:col>50</xdr:col>
      <xdr:colOff>165100</xdr:colOff>
      <xdr:row>98</xdr:row>
      <xdr:rowOff>14936</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71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6063</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808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128563</xdr:rowOff>
    </xdr:from>
    <xdr:to>
      <xdr:col>46</xdr:col>
      <xdr:colOff>38100</xdr:colOff>
      <xdr:row>98</xdr:row>
      <xdr:rowOff>58713</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759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49840</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851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117387</xdr:rowOff>
    </xdr:from>
    <xdr:to>
      <xdr:col>41</xdr:col>
      <xdr:colOff>101600</xdr:colOff>
      <xdr:row>99</xdr:row>
      <xdr:rowOff>47537</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919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99</xdr:row>
      <xdr:rowOff>38664</xdr:rowOff>
    </xdr:from>
    <xdr:ext cx="469744"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626428" y="17012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33389</xdr:rowOff>
    </xdr:from>
    <xdr:to>
      <xdr:col>36</xdr:col>
      <xdr:colOff>165100</xdr:colOff>
      <xdr:row>98</xdr:row>
      <xdr:rowOff>134989</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835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126116</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928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93784</xdr:rowOff>
    </xdr:from>
    <xdr:to>
      <xdr:col>85</xdr:col>
      <xdr:colOff>127000</xdr:colOff>
      <xdr:row>39</xdr:row>
      <xdr:rowOff>94807</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5481300" y="6780334"/>
          <a:ext cx="838200" cy="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94807</xdr:rowOff>
    </xdr:from>
    <xdr:to>
      <xdr:col>81</xdr:col>
      <xdr:colOff>50800</xdr:colOff>
      <xdr:row>39</xdr:row>
      <xdr:rowOff>95634</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flipV="1">
          <a:off x="14592300" y="6781357"/>
          <a:ext cx="889000" cy="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95634</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flipV="1">
          <a:off x="13703300" y="6782184"/>
          <a:ext cx="889000" cy="3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42984</xdr:rowOff>
    </xdr:from>
    <xdr:to>
      <xdr:col>85</xdr:col>
      <xdr:colOff>177800</xdr:colOff>
      <xdr:row>39</xdr:row>
      <xdr:rowOff>144584</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729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378565"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95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44007</xdr:rowOff>
    </xdr:from>
    <xdr:to>
      <xdr:col>81</xdr:col>
      <xdr:colOff>101600</xdr:colOff>
      <xdr:row>39</xdr:row>
      <xdr:rowOff>145607</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73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136734</xdr:rowOff>
    </xdr:from>
    <xdr:ext cx="378565"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292017" y="68232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44834</xdr:rowOff>
    </xdr:from>
    <xdr:to>
      <xdr:col>76</xdr:col>
      <xdr:colOff>165100</xdr:colOff>
      <xdr:row>39</xdr:row>
      <xdr:rowOff>146434</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73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137561</xdr:rowOff>
    </xdr:from>
    <xdr:ext cx="378565"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03017" y="68241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48501</xdr:rowOff>
    </xdr:from>
    <xdr:to>
      <xdr:col>85</xdr:col>
      <xdr:colOff>127000</xdr:colOff>
      <xdr:row>77</xdr:row>
      <xdr:rowOff>50660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3250151"/>
          <a:ext cx="838200" cy="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46265</xdr:rowOff>
    </xdr:from>
    <xdr:to>
      <xdr:col>81</xdr:col>
      <xdr:colOff>50800</xdr:colOff>
      <xdr:row>77</xdr:row>
      <xdr:rowOff>48501</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3247915"/>
          <a:ext cx="889000" cy="2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46265</xdr:rowOff>
    </xdr:from>
    <xdr:to>
      <xdr:col>76</xdr:col>
      <xdr:colOff>114300</xdr:colOff>
      <xdr:row>77</xdr:row>
      <xdr:rowOff>68111</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247915"/>
          <a:ext cx="889000" cy="2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68111</xdr:rowOff>
    </xdr:from>
    <xdr:to>
      <xdr:col>71</xdr:col>
      <xdr:colOff>177800</xdr:colOff>
      <xdr:row>77</xdr:row>
      <xdr:rowOff>71107</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269761"/>
          <a:ext cx="889000" cy="2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171310</xdr:rowOff>
    </xdr:from>
    <xdr:to>
      <xdr:col>85</xdr:col>
      <xdr:colOff>177800</xdr:colOff>
      <xdr:row>77</xdr:row>
      <xdr:rowOff>101460</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20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149737</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17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169151</xdr:rowOff>
    </xdr:from>
    <xdr:to>
      <xdr:col>81</xdr:col>
      <xdr:colOff>101600</xdr:colOff>
      <xdr:row>77</xdr:row>
      <xdr:rowOff>99301</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199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90428</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292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166915</xdr:rowOff>
    </xdr:from>
    <xdr:to>
      <xdr:col>76</xdr:col>
      <xdr:colOff>165100</xdr:colOff>
      <xdr:row>77</xdr:row>
      <xdr:rowOff>97065</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19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88192</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289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17311</xdr:rowOff>
    </xdr:from>
    <xdr:to>
      <xdr:col>72</xdr:col>
      <xdr:colOff>38100</xdr:colOff>
      <xdr:row>77</xdr:row>
      <xdr:rowOff>118911</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218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110038</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311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20307</xdr:rowOff>
    </xdr:from>
    <xdr:to>
      <xdr:col>67</xdr:col>
      <xdr:colOff>101600</xdr:colOff>
      <xdr:row>77</xdr:row>
      <xdr:rowOff>121907</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22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113034</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314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145013</xdr:rowOff>
    </xdr:from>
    <xdr:to>
      <xdr:col>85</xdr:col>
      <xdr:colOff>127000</xdr:colOff>
      <xdr:row>98</xdr:row>
      <xdr:rowOff>5640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775663"/>
          <a:ext cx="838200" cy="32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92233</xdr:rowOff>
    </xdr:from>
    <xdr:to>
      <xdr:col>81</xdr:col>
      <xdr:colOff>50800</xdr:colOff>
      <xdr:row>97</xdr:row>
      <xdr:rowOff>145013</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722883"/>
          <a:ext cx="889000" cy="52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70946</xdr:rowOff>
    </xdr:from>
    <xdr:to>
      <xdr:col>76</xdr:col>
      <xdr:colOff>114300</xdr:colOff>
      <xdr:row>97</xdr:row>
      <xdr:rowOff>92233</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701596"/>
          <a:ext cx="889000" cy="21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162681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79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70946</xdr:rowOff>
    </xdr:from>
    <xdr:to>
      <xdr:col>71</xdr:col>
      <xdr:colOff>177800</xdr:colOff>
      <xdr:row>97</xdr:row>
      <xdr:rowOff>91501</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701596"/>
          <a:ext cx="889000" cy="20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145215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77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41907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84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126290</xdr:rowOff>
    </xdr:from>
    <xdr:to>
      <xdr:col>85</xdr:col>
      <xdr:colOff>177800</xdr:colOff>
      <xdr:row>98</xdr:row>
      <xdr:rowOff>56440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75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104717</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35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94213</xdr:rowOff>
    </xdr:from>
    <xdr:to>
      <xdr:col>81</xdr:col>
      <xdr:colOff>101600</xdr:colOff>
      <xdr:row>98</xdr:row>
      <xdr:rowOff>24363</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2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15490</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817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41433</xdr:rowOff>
    </xdr:from>
    <xdr:to>
      <xdr:col>76</xdr:col>
      <xdr:colOff>165100</xdr:colOff>
      <xdr:row>97</xdr:row>
      <xdr:rowOff>143033</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672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159560</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447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20146</xdr:rowOff>
    </xdr:from>
    <xdr:to>
      <xdr:col>72</xdr:col>
      <xdr:colOff>38100</xdr:colOff>
      <xdr:row>97</xdr:row>
      <xdr:rowOff>121746</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650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138273</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426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40701</xdr:rowOff>
    </xdr:from>
    <xdr:to>
      <xdr:col>67</xdr:col>
      <xdr:colOff>101600</xdr:colOff>
      <xdr:row>97</xdr:row>
      <xdr:rowOff>142301</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67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158828</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446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143510</xdr:rowOff>
    </xdr:from>
    <xdr:to>
      <xdr:col>116</xdr:col>
      <xdr:colOff>63500</xdr:colOff>
      <xdr:row>38</xdr:row>
      <xdr:rowOff>145288</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1323300" y="6658610"/>
          <a:ext cx="838200" cy="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145288</xdr:rowOff>
    </xdr:from>
    <xdr:to>
      <xdr:col>111</xdr:col>
      <xdr:colOff>177800</xdr:colOff>
      <xdr:row>38</xdr:row>
      <xdr:rowOff>146558</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20434300" y="6660388"/>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146558</xdr:rowOff>
    </xdr:from>
    <xdr:to>
      <xdr:col>107</xdr:col>
      <xdr:colOff>50800</xdr:colOff>
      <xdr:row>38</xdr:row>
      <xdr:rowOff>157226</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9545300" y="6661658"/>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157226</xdr:rowOff>
    </xdr:from>
    <xdr:to>
      <xdr:col>102</xdr:col>
      <xdr:colOff>114300</xdr:colOff>
      <xdr:row>38</xdr:row>
      <xdr:rowOff>159258</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flipV="1">
          <a:off x="18656300" y="6672326"/>
          <a:ext cx="889000" cy="2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92710</xdr:rowOff>
    </xdr:from>
    <xdr:to>
      <xdr:col>116</xdr:col>
      <xdr:colOff>114300</xdr:colOff>
      <xdr:row>39</xdr:row>
      <xdr:rowOff>22860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60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7637</xdr:rowOff>
    </xdr:from>
    <xdr:ext cx="378565"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5227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94488</xdr:rowOff>
    </xdr:from>
    <xdr:to>
      <xdr:col>112</xdr:col>
      <xdr:colOff>38100</xdr:colOff>
      <xdr:row>39</xdr:row>
      <xdr:rowOff>24638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60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15765</xdr:rowOff>
    </xdr:from>
    <xdr:ext cx="378565"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134017" y="67023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95758</xdr:rowOff>
    </xdr:from>
    <xdr:to>
      <xdr:col>107</xdr:col>
      <xdr:colOff>101600</xdr:colOff>
      <xdr:row>39</xdr:row>
      <xdr:rowOff>25908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610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17035</xdr:rowOff>
    </xdr:from>
    <xdr:ext cx="378565"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245017" y="67035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106426</xdr:rowOff>
    </xdr:from>
    <xdr:to>
      <xdr:col>102</xdr:col>
      <xdr:colOff>165100</xdr:colOff>
      <xdr:row>39</xdr:row>
      <xdr:rowOff>36576</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621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27703</xdr:rowOff>
    </xdr:from>
    <xdr:ext cx="378565"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356017" y="67142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108458</xdr:rowOff>
    </xdr:from>
    <xdr:to>
      <xdr:col>98</xdr:col>
      <xdr:colOff>38100</xdr:colOff>
      <xdr:row>39</xdr:row>
      <xdr:rowOff>38608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623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29735</xdr:rowOff>
    </xdr:from>
    <xdr:ext cx="378565"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467017" y="67162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96838</xdr:rowOff>
    </xdr:from>
    <xdr:to>
      <xdr:col>116</xdr:col>
      <xdr:colOff>63500</xdr:colOff>
      <xdr:row>58</xdr:row>
      <xdr:rowOff>98118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1323300" y="10040938"/>
          <a:ext cx="838200" cy="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95443</xdr:rowOff>
    </xdr:from>
    <xdr:to>
      <xdr:col>111</xdr:col>
      <xdr:colOff>177800</xdr:colOff>
      <xdr:row>58</xdr:row>
      <xdr:rowOff>96838</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10039543"/>
          <a:ext cx="889000" cy="1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94094</xdr:rowOff>
    </xdr:from>
    <xdr:to>
      <xdr:col>107</xdr:col>
      <xdr:colOff>50800</xdr:colOff>
      <xdr:row>58</xdr:row>
      <xdr:rowOff>95443</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10038194"/>
          <a:ext cx="889000" cy="1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91260</xdr:rowOff>
    </xdr:from>
    <xdr:to>
      <xdr:col>102</xdr:col>
      <xdr:colOff>114300</xdr:colOff>
      <xdr:row>58</xdr:row>
      <xdr:rowOff>94094</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10035360"/>
          <a:ext cx="889000" cy="2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47318</xdr:rowOff>
    </xdr:from>
    <xdr:to>
      <xdr:col>116</xdr:col>
      <xdr:colOff>114300</xdr:colOff>
      <xdr:row>58</xdr:row>
      <xdr:rowOff>148918</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9991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16967</xdr:rowOff>
    </xdr:from>
    <xdr:ext cx="469744"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961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46038</xdr:rowOff>
    </xdr:from>
    <xdr:to>
      <xdr:col>112</xdr:col>
      <xdr:colOff>38100</xdr:colOff>
      <xdr:row>58</xdr:row>
      <xdr:rowOff>147638</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9990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138765</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088428" y="10082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44643</xdr:rowOff>
    </xdr:from>
    <xdr:to>
      <xdr:col>107</xdr:col>
      <xdr:colOff>101600</xdr:colOff>
      <xdr:row>58</xdr:row>
      <xdr:rowOff>146243</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9988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137370</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199428" y="10081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43294</xdr:rowOff>
    </xdr:from>
    <xdr:to>
      <xdr:col>102</xdr:col>
      <xdr:colOff>165100</xdr:colOff>
      <xdr:row>58</xdr:row>
      <xdr:rowOff>144894</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9987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136021</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10428" y="10080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40460</xdr:rowOff>
    </xdr:from>
    <xdr:to>
      <xdr:col>98</xdr:col>
      <xdr:colOff>38100</xdr:colOff>
      <xdr:row>58</xdr:row>
      <xdr:rowOff>142060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998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133187</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21428" y="10077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157150</xdr:rowOff>
    </xdr:from>
    <xdr:to>
      <xdr:col>116</xdr:col>
      <xdr:colOff>63500</xdr:colOff>
      <xdr:row>76</xdr:row>
      <xdr:rowOff>165533</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3187350"/>
          <a:ext cx="838200" cy="8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165533</xdr:rowOff>
    </xdr:from>
    <xdr:to>
      <xdr:col>111</xdr:col>
      <xdr:colOff>177800</xdr:colOff>
      <xdr:row>77</xdr:row>
      <xdr:rowOff>42011</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3195733"/>
          <a:ext cx="889000" cy="47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42011</xdr:rowOff>
    </xdr:from>
    <xdr:to>
      <xdr:col>107</xdr:col>
      <xdr:colOff>50800</xdr:colOff>
      <xdr:row>77</xdr:row>
      <xdr:rowOff>93408</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3243661"/>
          <a:ext cx="889000" cy="51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6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93408</xdr:rowOff>
    </xdr:from>
    <xdr:to>
      <xdr:col>102</xdr:col>
      <xdr:colOff>114300</xdr:colOff>
      <xdr:row>77</xdr:row>
      <xdr:rowOff>164275</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3295058"/>
          <a:ext cx="889000" cy="7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61333</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74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106350</xdr:rowOff>
    </xdr:from>
    <xdr:to>
      <xdr:col>116</xdr:col>
      <xdr:colOff>114300</xdr:colOff>
      <xdr:row>77</xdr:row>
      <xdr:rowOff>36500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313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84777</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3114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114733</xdr:rowOff>
    </xdr:from>
    <xdr:to>
      <xdr:col>112</xdr:col>
      <xdr:colOff>38100</xdr:colOff>
      <xdr:row>77</xdr:row>
      <xdr:rowOff>44883</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314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36010</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3237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162661</xdr:rowOff>
    </xdr:from>
    <xdr:to>
      <xdr:col>107</xdr:col>
      <xdr:colOff>101600</xdr:colOff>
      <xdr:row>77</xdr:row>
      <xdr:rowOff>92811</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319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83938</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3285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42608</xdr:rowOff>
    </xdr:from>
    <xdr:to>
      <xdr:col>102</xdr:col>
      <xdr:colOff>165100</xdr:colOff>
      <xdr:row>77</xdr:row>
      <xdr:rowOff>144208</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3244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135335</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3336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113475</xdr:rowOff>
    </xdr:from>
    <xdr:to>
      <xdr:col>98</xdr:col>
      <xdr:colOff>38100</xdr:colOff>
      <xdr:row>78</xdr:row>
      <xdr:rowOff>43625</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3315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34752</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3407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歳出決算総額は、住民一人当たり４２０，５２３円となっている。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主な構成項目である扶助費は、住民一人当たり１２７，５１３円となっており、類似団体平均と同水準にある。現状、本市の人口構成は類似団体と比較して若く、子育て支援や医療費助成などの行政サービスの需要が比較的高くなっているが、今後は高齢化の進展に伴い、高齢者福祉や介護・医療等に関する更なる扶助費の増大が見込ま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普通建設事業費は、住民一人当たり４１，５６２円となっており、類似団体と比較してコストは低く抑えられているが、庁舎改修等により前年度から１３，８８４円増加していることに加えて、単独分の伸び率が類似団体平均を７６．５ポイント上回っている。今後は、大規模事業の取捨選択や実施時期の平準化を図るとともに、国庫補助等の特定財源を積極的に活用し、財政負担の軽減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岩手県滝沢市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54,413
54,176
182.46
23,747,870
22,881,916
685,763
12,147,258
16,304,963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32.1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93980</xdr:rowOff>
    </xdr:from>
    <xdr:to>
      <xdr:col>24</xdr:col>
      <xdr:colOff>63500</xdr:colOff>
      <xdr:row>36</xdr:row>
      <xdr:rowOff>14427</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6094730"/>
          <a:ext cx="838200" cy="91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93980</xdr:rowOff>
    </xdr:from>
    <xdr:to>
      <xdr:col>19</xdr:col>
      <xdr:colOff>177800</xdr:colOff>
      <xdr:row>36</xdr:row>
      <xdr:rowOff>116383</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094730"/>
          <a:ext cx="889000" cy="193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116383</xdr:rowOff>
    </xdr:from>
    <xdr:to>
      <xdr:col>15</xdr:col>
      <xdr:colOff>50800</xdr:colOff>
      <xdr:row>36</xdr:row>
      <xdr:rowOff>126898</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288583"/>
          <a:ext cx="889000" cy="1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147134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126898</xdr:rowOff>
    </xdr:from>
    <xdr:to>
      <xdr:col>10</xdr:col>
      <xdr:colOff>114300</xdr:colOff>
      <xdr:row>37</xdr:row>
      <xdr:rowOff>5283</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299098"/>
          <a:ext cx="889000" cy="49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154906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1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135077</xdr:rowOff>
    </xdr:from>
    <xdr:to>
      <xdr:col>24</xdr:col>
      <xdr:colOff>114300</xdr:colOff>
      <xdr:row>36</xdr:row>
      <xdr:rowOff>65227</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135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113504</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114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43180</xdr:rowOff>
    </xdr:from>
    <xdr:to>
      <xdr:col>20</xdr:col>
      <xdr:colOff>38100</xdr:colOff>
      <xdr:row>35</xdr:row>
      <xdr:rowOff>144780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043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135907</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13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65583</xdr:rowOff>
    </xdr:from>
    <xdr:to>
      <xdr:col>15</xdr:col>
      <xdr:colOff>101600</xdr:colOff>
      <xdr:row>36</xdr:row>
      <xdr:rowOff>167183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237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158310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330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76098</xdr:rowOff>
    </xdr:from>
    <xdr:to>
      <xdr:col>10</xdr:col>
      <xdr:colOff>165100</xdr:colOff>
      <xdr:row>37</xdr:row>
      <xdr:rowOff>6248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248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168825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341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125933</xdr:rowOff>
    </xdr:from>
    <xdr:to>
      <xdr:col>6</xdr:col>
      <xdr:colOff>38100</xdr:colOff>
      <xdr:row>37</xdr:row>
      <xdr:rowOff>56083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298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47210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390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84313</xdr:rowOff>
    </xdr:from>
    <xdr:to>
      <xdr:col>24</xdr:col>
      <xdr:colOff>63500</xdr:colOff>
      <xdr:row>57</xdr:row>
      <xdr:rowOff>103522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56963"/>
          <a:ext cx="838200" cy="1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59233</xdr:rowOff>
    </xdr:from>
    <xdr:to>
      <xdr:col>19</xdr:col>
      <xdr:colOff>177800</xdr:colOff>
      <xdr:row>57</xdr:row>
      <xdr:rowOff>103522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31883"/>
          <a:ext cx="889000" cy="4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52995</xdr:rowOff>
    </xdr:from>
    <xdr:to>
      <xdr:col>15</xdr:col>
      <xdr:colOff>50800</xdr:colOff>
      <xdr:row>57</xdr:row>
      <xdr:rowOff>59233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25645"/>
          <a:ext cx="889000" cy="6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68207</xdr:rowOff>
    </xdr:from>
    <xdr:to>
      <xdr:col>10</xdr:col>
      <xdr:colOff>114300</xdr:colOff>
      <xdr:row>57</xdr:row>
      <xdr:rowOff>52995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155057"/>
          <a:ext cx="889000" cy="670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145861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32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33513</xdr:rowOff>
    </xdr:from>
    <xdr:to>
      <xdr:col>24</xdr:col>
      <xdr:colOff>114300</xdr:colOff>
      <xdr:row>57</xdr:row>
      <xdr:rowOff>135113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0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11940</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84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52722</xdr:rowOff>
    </xdr:from>
    <xdr:to>
      <xdr:col>20</xdr:col>
      <xdr:colOff>38100</xdr:colOff>
      <xdr:row>57</xdr:row>
      <xdr:rowOff>154322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2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145449</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18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8433</xdr:rowOff>
    </xdr:from>
    <xdr:to>
      <xdr:col>15</xdr:col>
      <xdr:colOff>101600</xdr:colOff>
      <xdr:row>57</xdr:row>
      <xdr:rowOff>110033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81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101160</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87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2195</xdr:rowOff>
    </xdr:from>
    <xdr:to>
      <xdr:col>10</xdr:col>
      <xdr:colOff>165100</xdr:colOff>
      <xdr:row>57</xdr:row>
      <xdr:rowOff>103795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7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94922</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867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17407</xdr:rowOff>
    </xdr:from>
    <xdr:to>
      <xdr:col>6</xdr:col>
      <xdr:colOff>38100</xdr:colOff>
      <xdr:row>53</xdr:row>
      <xdr:rowOff>119007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104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135534</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879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34992</xdr:rowOff>
    </xdr:from>
    <xdr:to>
      <xdr:col>24</xdr:col>
      <xdr:colOff>63500</xdr:colOff>
      <xdr:row>77</xdr:row>
      <xdr:rowOff>160347</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36642"/>
          <a:ext cx="838200" cy="125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143387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30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103966</xdr:rowOff>
    </xdr:from>
    <xdr:to>
      <xdr:col>19</xdr:col>
      <xdr:colOff>177800</xdr:colOff>
      <xdr:row>77</xdr:row>
      <xdr:rowOff>160347</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2908300" y="13305616"/>
          <a:ext cx="889000" cy="56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16494</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75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103966</xdr:rowOff>
    </xdr:from>
    <xdr:to>
      <xdr:col>15</xdr:col>
      <xdr:colOff>50800</xdr:colOff>
      <xdr:row>77</xdr:row>
      <xdr:rowOff>116283</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305616"/>
          <a:ext cx="889000" cy="12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109808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968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116283</xdr:rowOff>
    </xdr:from>
    <xdr:to>
      <xdr:col>10</xdr:col>
      <xdr:colOff>114300</xdr:colOff>
      <xdr:row>78</xdr:row>
      <xdr:rowOff>157028</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17933"/>
          <a:ext cx="889000" cy="212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32687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91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110932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41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155642</xdr:rowOff>
    </xdr:from>
    <xdr:to>
      <xdr:col>24</xdr:col>
      <xdr:colOff>114300</xdr:colOff>
      <xdr:row>77</xdr:row>
      <xdr:rowOff>85792</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85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134069</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164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109547</xdr:rowOff>
    </xdr:from>
    <xdr:to>
      <xdr:col>20</xdr:col>
      <xdr:colOff>38100</xdr:colOff>
      <xdr:row>78</xdr:row>
      <xdr:rowOff>39697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311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30824</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403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53166</xdr:rowOff>
    </xdr:from>
    <xdr:to>
      <xdr:col>15</xdr:col>
      <xdr:colOff>101600</xdr:colOff>
      <xdr:row>77</xdr:row>
      <xdr:rowOff>154766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54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145893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347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65483</xdr:rowOff>
    </xdr:from>
    <xdr:to>
      <xdr:col>10</xdr:col>
      <xdr:colOff>165100</xdr:colOff>
      <xdr:row>77</xdr:row>
      <xdr:rowOff>167083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67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158210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59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106228</xdr:rowOff>
    </xdr:from>
    <xdr:to>
      <xdr:col>6</xdr:col>
      <xdr:colOff>38100</xdr:colOff>
      <xdr:row>79</xdr:row>
      <xdr:rowOff>36378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47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27505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572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67233</xdr:rowOff>
    </xdr:from>
    <xdr:to>
      <xdr:col>24</xdr:col>
      <xdr:colOff>63500</xdr:colOff>
      <xdr:row>98</xdr:row>
      <xdr:rowOff>75817</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869333"/>
          <a:ext cx="838200" cy="8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57686</xdr:rowOff>
    </xdr:from>
    <xdr:to>
      <xdr:col>19</xdr:col>
      <xdr:colOff>177800</xdr:colOff>
      <xdr:row>98</xdr:row>
      <xdr:rowOff>67233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859786"/>
          <a:ext cx="889000" cy="9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57686</xdr:rowOff>
    </xdr:from>
    <xdr:to>
      <xdr:col>15</xdr:col>
      <xdr:colOff>50800</xdr:colOff>
      <xdr:row>98</xdr:row>
      <xdr:rowOff>58494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859786"/>
          <a:ext cx="889000" cy="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58494</xdr:rowOff>
    </xdr:from>
    <xdr:to>
      <xdr:col>10</xdr:col>
      <xdr:colOff>114300</xdr:colOff>
      <xdr:row>98</xdr:row>
      <xdr:rowOff>104804</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60594"/>
          <a:ext cx="889000" cy="46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25017</xdr:rowOff>
    </xdr:from>
    <xdr:to>
      <xdr:col>24</xdr:col>
      <xdr:colOff>114300</xdr:colOff>
      <xdr:row>98</xdr:row>
      <xdr:rowOff>126617</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27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141964</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772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16433</xdr:rowOff>
    </xdr:from>
    <xdr:to>
      <xdr:col>20</xdr:col>
      <xdr:colOff>38100</xdr:colOff>
      <xdr:row>98</xdr:row>
      <xdr:rowOff>118033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18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109160</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1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6886</xdr:rowOff>
    </xdr:from>
    <xdr:to>
      <xdr:col>15</xdr:col>
      <xdr:colOff>101600</xdr:colOff>
      <xdr:row>98</xdr:row>
      <xdr:rowOff>108486</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08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99613</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01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7694</xdr:rowOff>
    </xdr:from>
    <xdr:to>
      <xdr:col>10</xdr:col>
      <xdr:colOff>165100</xdr:colOff>
      <xdr:row>98</xdr:row>
      <xdr:rowOff>109294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09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100421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02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54004</xdr:rowOff>
    </xdr:from>
    <xdr:to>
      <xdr:col>6</xdr:col>
      <xdr:colOff>38100</xdr:colOff>
      <xdr:row>98</xdr:row>
      <xdr:rowOff>155604</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5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146731</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48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131953</xdr:rowOff>
    </xdr:from>
    <xdr:to>
      <xdr:col>55</xdr:col>
      <xdr:colOff>0</xdr:colOff>
      <xdr:row>38</xdr:row>
      <xdr:rowOff>145034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647053"/>
          <a:ext cx="838200" cy="13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145034</xdr:rowOff>
    </xdr:from>
    <xdr:to>
      <xdr:col>50</xdr:col>
      <xdr:colOff>114300</xdr:colOff>
      <xdr:row>38</xdr:row>
      <xdr:rowOff>148209</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660134"/>
          <a:ext cx="889000" cy="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147701</xdr:rowOff>
    </xdr:from>
    <xdr:to>
      <xdr:col>45</xdr:col>
      <xdr:colOff>177800</xdr:colOff>
      <xdr:row>38</xdr:row>
      <xdr:rowOff>148209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662801"/>
          <a:ext cx="889000"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147701</xdr:rowOff>
    </xdr:from>
    <xdr:to>
      <xdr:col>41</xdr:col>
      <xdr:colOff>50800</xdr:colOff>
      <xdr:row>38</xdr:row>
      <xdr:rowOff>157480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662801"/>
          <a:ext cx="889000" cy="9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7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81153</xdr:rowOff>
    </xdr:from>
    <xdr:to>
      <xdr:col>55</xdr:col>
      <xdr:colOff>50800</xdr:colOff>
      <xdr:row>39</xdr:row>
      <xdr:rowOff>11303</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596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94234</xdr:rowOff>
    </xdr:from>
    <xdr:to>
      <xdr:col>50</xdr:col>
      <xdr:colOff>165100</xdr:colOff>
      <xdr:row>39</xdr:row>
      <xdr:rowOff>24384</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609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15511</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7020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97409</xdr:rowOff>
    </xdr:from>
    <xdr:to>
      <xdr:col>46</xdr:col>
      <xdr:colOff>38100</xdr:colOff>
      <xdr:row>39</xdr:row>
      <xdr:rowOff>27559</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1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18686</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7052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96901</xdr:rowOff>
    </xdr:from>
    <xdr:to>
      <xdr:col>41</xdr:col>
      <xdr:colOff>101600</xdr:colOff>
      <xdr:row>39</xdr:row>
      <xdr:rowOff>27051</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612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18178</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7047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106680</xdr:rowOff>
    </xdr:from>
    <xdr:to>
      <xdr:col>36</xdr:col>
      <xdr:colOff>165100</xdr:colOff>
      <xdr:row>39</xdr:row>
      <xdr:rowOff>36830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2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27957</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7145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51194</xdr:rowOff>
    </xdr:from>
    <xdr:to>
      <xdr:col>55</xdr:col>
      <xdr:colOff>0</xdr:colOff>
      <xdr:row>55</xdr:row>
      <xdr:rowOff>160807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480944"/>
          <a:ext cx="838200" cy="109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84738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857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51194</xdr:rowOff>
    </xdr:from>
    <xdr:to>
      <xdr:col>50</xdr:col>
      <xdr:colOff>114300</xdr:colOff>
      <xdr:row>56</xdr:row>
      <xdr:rowOff>157683</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480944"/>
          <a:ext cx="889000" cy="27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17530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961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157683</xdr:rowOff>
    </xdr:from>
    <xdr:to>
      <xdr:col>45</xdr:col>
      <xdr:colOff>177800</xdr:colOff>
      <xdr:row>57</xdr:row>
      <xdr:rowOff>92875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758883"/>
          <a:ext cx="889000" cy="10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19664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96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92875</xdr:rowOff>
    </xdr:from>
    <xdr:to>
      <xdr:col>41</xdr:col>
      <xdr:colOff>50800</xdr:colOff>
      <xdr:row>57</xdr:row>
      <xdr:rowOff>158179</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865525"/>
          <a:ext cx="889000" cy="65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11930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95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32770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976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110007</xdr:rowOff>
    </xdr:from>
    <xdr:to>
      <xdr:col>55</xdr:col>
      <xdr:colOff>50800</xdr:colOff>
      <xdr:row>56</xdr:row>
      <xdr:rowOff>40157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539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132884</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391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394</xdr:rowOff>
    </xdr:from>
    <xdr:to>
      <xdr:col>50</xdr:col>
      <xdr:colOff>165100</xdr:colOff>
      <xdr:row>55</xdr:row>
      <xdr:rowOff>101994</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43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118521</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9205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106883</xdr:rowOff>
    </xdr:from>
    <xdr:to>
      <xdr:col>46</xdr:col>
      <xdr:colOff>38100</xdr:colOff>
      <xdr:row>57</xdr:row>
      <xdr:rowOff>37033</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708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53560</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9483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42075</xdr:rowOff>
    </xdr:from>
    <xdr:to>
      <xdr:col>41</xdr:col>
      <xdr:colOff>101600</xdr:colOff>
      <xdr:row>57</xdr:row>
      <xdr:rowOff>143675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81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160202</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9589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107379</xdr:rowOff>
    </xdr:from>
    <xdr:to>
      <xdr:col>36</xdr:col>
      <xdr:colOff>165100</xdr:colOff>
      <xdr:row>58</xdr:row>
      <xdr:rowOff>37529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880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54056</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9655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55614</xdr:rowOff>
    </xdr:from>
    <xdr:to>
      <xdr:col>55</xdr:col>
      <xdr:colOff>0</xdr:colOff>
      <xdr:row>77</xdr:row>
      <xdr:rowOff>143929</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257264"/>
          <a:ext cx="838200" cy="88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14177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215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130632</xdr:rowOff>
    </xdr:from>
    <xdr:to>
      <xdr:col>50</xdr:col>
      <xdr:colOff>114300</xdr:colOff>
      <xdr:row>77</xdr:row>
      <xdr:rowOff>143929</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332282"/>
          <a:ext cx="889000" cy="13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130632</xdr:rowOff>
    </xdr:from>
    <xdr:to>
      <xdr:col>45</xdr:col>
      <xdr:colOff>177800</xdr:colOff>
      <xdr:row>77</xdr:row>
      <xdr:rowOff>134443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332282"/>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37973</xdr:rowOff>
    </xdr:from>
    <xdr:to>
      <xdr:col>41</xdr:col>
      <xdr:colOff>50800</xdr:colOff>
      <xdr:row>77</xdr:row>
      <xdr:rowOff>134443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239623"/>
          <a:ext cx="889000" cy="96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4814</xdr:rowOff>
    </xdr:from>
    <xdr:to>
      <xdr:col>55</xdr:col>
      <xdr:colOff>50800</xdr:colOff>
      <xdr:row>77</xdr:row>
      <xdr:rowOff>106414</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206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27691</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057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93129</xdr:rowOff>
    </xdr:from>
    <xdr:to>
      <xdr:col>50</xdr:col>
      <xdr:colOff>165100</xdr:colOff>
      <xdr:row>78</xdr:row>
      <xdr:rowOff>23279</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294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14406</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387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79832</xdr:rowOff>
    </xdr:from>
    <xdr:to>
      <xdr:col>46</xdr:col>
      <xdr:colOff>38100</xdr:colOff>
      <xdr:row>78</xdr:row>
      <xdr:rowOff>9982</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281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1109</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374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83643</xdr:rowOff>
    </xdr:from>
    <xdr:to>
      <xdr:col>41</xdr:col>
      <xdr:colOff>101600</xdr:colOff>
      <xdr:row>78</xdr:row>
      <xdr:rowOff>13793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285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4920</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378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158623</xdr:rowOff>
    </xdr:from>
    <xdr:to>
      <xdr:col>36</xdr:col>
      <xdr:colOff>165100</xdr:colOff>
      <xdr:row>77</xdr:row>
      <xdr:rowOff>88773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188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79900</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281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3206</xdr:rowOff>
    </xdr:from>
    <xdr:to>
      <xdr:col>55</xdr:col>
      <xdr:colOff>0</xdr:colOff>
      <xdr:row>97</xdr:row>
      <xdr:rowOff>40278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633856"/>
          <a:ext cx="838200" cy="37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28790</xdr:rowOff>
    </xdr:from>
    <xdr:to>
      <xdr:col>50</xdr:col>
      <xdr:colOff>114300</xdr:colOff>
      <xdr:row>97</xdr:row>
      <xdr:rowOff>40278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659440"/>
          <a:ext cx="889000" cy="11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28790</xdr:rowOff>
    </xdr:from>
    <xdr:to>
      <xdr:col>45</xdr:col>
      <xdr:colOff>177800</xdr:colOff>
      <xdr:row>98</xdr:row>
      <xdr:rowOff>13322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659440"/>
          <a:ext cx="889000" cy="155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8941</xdr:rowOff>
    </xdr:from>
    <xdr:to>
      <xdr:col>41</xdr:col>
      <xdr:colOff>50800</xdr:colOff>
      <xdr:row>98</xdr:row>
      <xdr:rowOff>13322</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811041"/>
          <a:ext cx="889000" cy="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96004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3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123856</xdr:rowOff>
    </xdr:from>
    <xdr:to>
      <xdr:col>55</xdr:col>
      <xdr:colOff>50800</xdr:colOff>
      <xdr:row>97</xdr:row>
      <xdr:rowOff>54006</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58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102283</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561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160928</xdr:rowOff>
    </xdr:from>
    <xdr:to>
      <xdr:col>50</xdr:col>
      <xdr:colOff>165100</xdr:colOff>
      <xdr:row>97</xdr:row>
      <xdr:rowOff>91078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620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82205</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712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149440</xdr:rowOff>
    </xdr:from>
    <xdr:to>
      <xdr:col>46</xdr:col>
      <xdr:colOff>38100</xdr:colOff>
      <xdr:row>97</xdr:row>
      <xdr:rowOff>79590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60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70717</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701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133972</xdr:rowOff>
    </xdr:from>
    <xdr:to>
      <xdr:col>41</xdr:col>
      <xdr:colOff>101600</xdr:colOff>
      <xdr:row>98</xdr:row>
      <xdr:rowOff>64122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764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55249</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857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129591</xdr:rowOff>
    </xdr:from>
    <xdr:to>
      <xdr:col>36</xdr:col>
      <xdr:colOff>165100</xdr:colOff>
      <xdr:row>98</xdr:row>
      <xdr:rowOff>59741</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760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50868</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85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113392</xdr:rowOff>
    </xdr:from>
    <xdr:to>
      <xdr:col>85</xdr:col>
      <xdr:colOff>127000</xdr:colOff>
      <xdr:row>37</xdr:row>
      <xdr:rowOff>148977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57042"/>
          <a:ext cx="838200" cy="35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148977</xdr:rowOff>
    </xdr:from>
    <xdr:to>
      <xdr:col>81</xdr:col>
      <xdr:colOff>50800</xdr:colOff>
      <xdr:row>37</xdr:row>
      <xdr:rowOff>154521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492627"/>
          <a:ext cx="889000" cy="5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150901</xdr:rowOff>
    </xdr:from>
    <xdr:to>
      <xdr:col>76</xdr:col>
      <xdr:colOff>114300</xdr:colOff>
      <xdr:row>37</xdr:row>
      <xdr:rowOff>154521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494551"/>
          <a:ext cx="88900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150901</xdr:rowOff>
    </xdr:from>
    <xdr:to>
      <xdr:col>71</xdr:col>
      <xdr:colOff>177800</xdr:colOff>
      <xdr:row>37</xdr:row>
      <xdr:rowOff>154502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494551"/>
          <a:ext cx="889000" cy="3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162393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62592</xdr:rowOff>
    </xdr:from>
    <xdr:to>
      <xdr:col>85</xdr:col>
      <xdr:colOff>177800</xdr:colOff>
      <xdr:row>37</xdr:row>
      <xdr:rowOff>164192</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0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148969</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21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98177</xdr:rowOff>
    </xdr:from>
    <xdr:to>
      <xdr:col>81</xdr:col>
      <xdr:colOff>101600</xdr:colOff>
      <xdr:row>38</xdr:row>
      <xdr:rowOff>28327</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41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19455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34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103721</xdr:rowOff>
    </xdr:from>
    <xdr:to>
      <xdr:col>76</xdr:col>
      <xdr:colOff>165100</xdr:colOff>
      <xdr:row>38</xdr:row>
      <xdr:rowOff>33871</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4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24998</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540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100101</xdr:rowOff>
    </xdr:from>
    <xdr:to>
      <xdr:col>72</xdr:col>
      <xdr:colOff>38100</xdr:colOff>
      <xdr:row>38</xdr:row>
      <xdr:rowOff>30251</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43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21379</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36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103702</xdr:rowOff>
    </xdr:from>
    <xdr:to>
      <xdr:col>67</xdr:col>
      <xdr:colOff>101600</xdr:colOff>
      <xdr:row>38</xdr:row>
      <xdr:rowOff>33852</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47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24979</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40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89383</xdr:rowOff>
    </xdr:from>
    <xdr:to>
      <xdr:col>85</xdr:col>
      <xdr:colOff>127000</xdr:colOff>
      <xdr:row>59</xdr:row>
      <xdr:rowOff>7150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10033483"/>
          <a:ext cx="838200" cy="89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7150</xdr:rowOff>
    </xdr:from>
    <xdr:to>
      <xdr:col>81</xdr:col>
      <xdr:colOff>50800</xdr:colOff>
      <xdr:row>59</xdr:row>
      <xdr:rowOff>50521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10122700"/>
          <a:ext cx="889000" cy="43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158991</xdr:rowOff>
    </xdr:from>
    <xdr:to>
      <xdr:col>76</xdr:col>
      <xdr:colOff>114300</xdr:colOff>
      <xdr:row>59</xdr:row>
      <xdr:rowOff>50521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10103091"/>
          <a:ext cx="889000" cy="6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89789</xdr:rowOff>
    </xdr:from>
    <xdr:to>
      <xdr:col>71</xdr:col>
      <xdr:colOff>177800</xdr:colOff>
      <xdr:row>58</xdr:row>
      <xdr:rowOff>158991</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10033889"/>
          <a:ext cx="889000" cy="69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38583</xdr:rowOff>
    </xdr:from>
    <xdr:to>
      <xdr:col>85</xdr:col>
      <xdr:colOff>177800</xdr:colOff>
      <xdr:row>58</xdr:row>
      <xdr:rowOff>140183</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98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124960</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897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127800</xdr:rowOff>
    </xdr:from>
    <xdr:to>
      <xdr:col>81</xdr:col>
      <xdr:colOff>101600</xdr:colOff>
      <xdr:row>59</xdr:row>
      <xdr:rowOff>57950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1007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49077</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1016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171171</xdr:rowOff>
    </xdr:from>
    <xdr:to>
      <xdr:col>76</xdr:col>
      <xdr:colOff>165100</xdr:colOff>
      <xdr:row>59</xdr:row>
      <xdr:rowOff>101321</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10115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92448</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10207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108191</xdr:rowOff>
    </xdr:from>
    <xdr:to>
      <xdr:col>72</xdr:col>
      <xdr:colOff>38100</xdr:colOff>
      <xdr:row>59</xdr:row>
      <xdr:rowOff>38341</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10052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29468</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10145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38989</xdr:rowOff>
    </xdr:from>
    <xdr:to>
      <xdr:col>67</xdr:col>
      <xdr:colOff>101600</xdr:colOff>
      <xdr:row>58</xdr:row>
      <xdr:rowOff>140589</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983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131716</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10075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93783</xdr:rowOff>
    </xdr:from>
    <xdr:to>
      <xdr:col>85</xdr:col>
      <xdr:colOff>127000</xdr:colOff>
      <xdr:row>79</xdr:row>
      <xdr:rowOff>94807</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5481300" y="13638333"/>
          <a:ext cx="838200" cy="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94807</xdr:rowOff>
    </xdr:from>
    <xdr:to>
      <xdr:col>81</xdr:col>
      <xdr:colOff>50800</xdr:colOff>
      <xdr:row>79</xdr:row>
      <xdr:rowOff>95634</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592300" y="13639357"/>
          <a:ext cx="889000" cy="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95634</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3703300" y="13640184"/>
          <a:ext cx="889000" cy="3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42983</xdr:rowOff>
    </xdr:from>
    <xdr:to>
      <xdr:col>85</xdr:col>
      <xdr:colOff>177800</xdr:colOff>
      <xdr:row>79</xdr:row>
      <xdr:rowOff>144583</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87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9076</xdr:rowOff>
    </xdr:from>
    <xdr:ext cx="378565"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6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44007</xdr:rowOff>
    </xdr:from>
    <xdr:to>
      <xdr:col>81</xdr:col>
      <xdr:colOff>101600</xdr:colOff>
      <xdr:row>79</xdr:row>
      <xdr:rowOff>145607</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8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136734</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2017" y="136812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44834</xdr:rowOff>
    </xdr:from>
    <xdr:to>
      <xdr:col>76</xdr:col>
      <xdr:colOff>165100</xdr:colOff>
      <xdr:row>79</xdr:row>
      <xdr:rowOff>146434</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89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137561</xdr:rowOff>
    </xdr:from>
    <xdr:ext cx="378565"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3017" y="136821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48501</xdr:rowOff>
    </xdr:from>
    <xdr:to>
      <xdr:col>85</xdr:col>
      <xdr:colOff>127000</xdr:colOff>
      <xdr:row>97</xdr:row>
      <xdr:rowOff>50660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5481300" y="16679151"/>
          <a:ext cx="838200" cy="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46265</xdr:rowOff>
    </xdr:from>
    <xdr:to>
      <xdr:col>81</xdr:col>
      <xdr:colOff>50800</xdr:colOff>
      <xdr:row>97</xdr:row>
      <xdr:rowOff>48501</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4592300" y="16676915"/>
          <a:ext cx="889000" cy="2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46265</xdr:rowOff>
    </xdr:from>
    <xdr:to>
      <xdr:col>76</xdr:col>
      <xdr:colOff>114300</xdr:colOff>
      <xdr:row>97</xdr:row>
      <xdr:rowOff>68111</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676915"/>
          <a:ext cx="889000" cy="2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68111</xdr:rowOff>
    </xdr:from>
    <xdr:to>
      <xdr:col>71</xdr:col>
      <xdr:colOff>177800</xdr:colOff>
      <xdr:row>97</xdr:row>
      <xdr:rowOff>71107</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698761"/>
          <a:ext cx="889000" cy="2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171310</xdr:rowOff>
    </xdr:from>
    <xdr:to>
      <xdr:col>85</xdr:col>
      <xdr:colOff>177800</xdr:colOff>
      <xdr:row>97</xdr:row>
      <xdr:rowOff>101460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6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149737</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608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169151</xdr:rowOff>
    </xdr:from>
    <xdr:to>
      <xdr:col>81</xdr:col>
      <xdr:colOff>101600</xdr:colOff>
      <xdr:row>97</xdr:row>
      <xdr:rowOff>99301</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62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90428</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721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166915</xdr:rowOff>
    </xdr:from>
    <xdr:to>
      <xdr:col>76</xdr:col>
      <xdr:colOff>165100</xdr:colOff>
      <xdr:row>97</xdr:row>
      <xdr:rowOff>97065</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626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88192</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718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17311</xdr:rowOff>
    </xdr:from>
    <xdr:to>
      <xdr:col>72</xdr:col>
      <xdr:colOff>38100</xdr:colOff>
      <xdr:row>97</xdr:row>
      <xdr:rowOff>118911</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647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110038</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740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20307</xdr:rowOff>
    </xdr:from>
    <xdr:to>
      <xdr:col>67</xdr:col>
      <xdr:colOff>101600</xdr:colOff>
      <xdr:row>97</xdr:row>
      <xdr:rowOff>121907</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65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113034</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74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主な構成項目である民生費は、住民一人当たり１８０，２０１円であり、前年度から１３，７０９円増加している。決算額全体でみると、子育て支援に関する児童福祉費の増加が主な要因となっており、これは、本市の人口構成が類似団体よりも比較的若く、子育て支援や医療費助成などの行政サービスの需要が高いた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土木費は、住民一人当たり４０，１６５円となっており、前年度から１，９４６円増加している。これは、市道除雪に係る経費の増大が主な要因である。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教育費は、住民一人当たり３９，９６２円となっており、前年度から７，０２５円増加している。これは、老朽化に伴う滝沢小学校の屋内運動場大規模改修や、滝沢第二中学校の用地取得に係る経費の増大が主な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岩手県滝沢市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令和６年度の実質収支比率は５．６５％となり、前年度から０．９１ポイント上昇し、継続して黒字を確保している一方、実質単年度収支比率については、物価高騰の影響や社会保障経費の増大に対応するため、財政調整基金の取り崩しを行ったことから▲１．８５％となった。</a:t>
          </a:r>
          <a:endParaRPr kumimoji="1" lang="en-US" altLang="ja-JP"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今後は、中期財政運営方針に基づき、優先的に取り組む事業の選択により限られた財源を有効活用するとともに、基金の適正な管理を図りながら、健全な財政運営に努める。</a:t>
          </a:r>
          <a:endParaRPr kumimoji="1" lang="ja-JP" altLang="en-US" sz="2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岩手県滝沢市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本市の各会計における実質収支については、全会計において黒字を確保しており、連結実質赤字比率は算出されていない。</a:t>
          </a:r>
          <a:endPar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今後も、各会計において赤字が発生しないよう適切な財政運営に努めていく。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岩手県滝沢市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実質公債費比率の分子は、令和６年度は６８７百万円であり、前年度から４１百万円増加している。</a:t>
          </a:r>
          <a:endParaRPr kumimoji="1" lang="en-US" altLang="ja-JP"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元利償還金は、一般会計において過去に借り入れた地方債の償還が進んだことにより２４百万円減少した一方で、上下水道事業等の公営企業債の元利償還金に対する繰入金が１９百万円、消防やごみ処理等の組合等に対する負担金が８百万円増加している。加えて、普通交付税により措置される算入公債費が３８百万円減少したことなどが要因となり、市が実質的に負担する分子の額が増加したものである。</a:t>
          </a:r>
          <a:endParaRPr kumimoji="1" lang="en-US" altLang="ja-JP"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今後は、公共施設の老朽化対策や、ごみ処理施設の広域整備といった大規模な財政需要が控えているため、地方債の発行に当たっては、実施時期の適切な取捨選択と平準化を徹底するとともに、交付税措置のある有利な起債を優先的に活用することで、実質公債費比率の急激な上昇を抑制し、健全な財政運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岩手県滝沢市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将来負担比率の分子は、令和６年度は３，５６２百万円となり、前年度から４２７百万円増加している。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過去に借り入れた地方債の償還が進んだことにより、一般会計等に係る地方債現在高が５７６百万円、公営企業等の繰入見込額が６９百万円減少した。一方で、組合等負担等見込額が６２百万円、退職手当負担見込額が４０百万円増加してい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更に、物価高騰への対応等のために財政調整基金を取り崩したこと等により、充当可能基金が４２２百万円減少したことや、地方交付税により措置される基準財政需要額算入見込額が５４８百万円減少したことが重なり、将来負担額から充当可能財源等を差し引いた将来負担比率の分子の額を押し上げる要因となった。</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公共施設の老朽化対策や、ごみ処理施設の広域整備といった大規模な財政需要が控えているため、地方債の発行に当たっては、実施時期の適切な取捨選択と平準化を徹底するとともに、基金の計画的な積立に努めることで、将来世代の負担を適正に管理し、健全な財政運営に努め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岩手県滝沢市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物価高騰への対応により財政調整基金が３５２百万円減少したほか、庁舎改修及び中心拠点商業地区開発整備への対応により地域整備特別対策事業基金が１４２百万円減少したため、基金全体として５１７百万円減少し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将来的に見込まれる大規模事業等や自然災害・感染症等の不測の事態による歳入の減少又は歳出の増加に備え、基金の現在高を確保し、あわせて基金の運用収入の向上を図るため、債券等による効率的な運用を検討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・地域整備特別対策事業基金：地域整備及び自ら考え自ら行う地域づくりの推進</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・特定防衛施設周辺整備調整交付金事業基金：防衛施設周辺の生活環境の整備等に関する法律第９条の規定による公共用の施設の整備又はその他の生活環境の改善若しくは開発の円滑な実施への寄与</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・情報通信産業集積振興基金：ＩＰＵイノベーションセンターの管理及び運営に関する事業、市が所有する情報通信産業の集積を図るための用地の管理</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・森林環境譲与税基金：森林整備及びその促進に関する施策に要する経費の財源</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滝沢市新型コロナウイルス感染症対応中小企業融資資金利子補給等基金：新型コロナウイルス感染症の影響により経営が悪化した市内の中小企業者のうち、滝沢市中小企業振興資金の貸付けを受けたものに対して市が行う利子及び保証料の補給に要する経費の財源</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・地域整備特別対策事業基金：積立額３０９百万円に対し、庁舎改修及び中心拠点商業地区開発整備並びにその他事業への充当のために４５１百万円取り崩したため、１４２百万円減少した。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・地域整備特別対策事業基金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老朽化する公共施設の更新など、大規模事業に計画的に充当していくこととする。</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積立額４２７百万円に対し、物価高騰の影響や社会保障経費の増大に対応するため７７９百万円取り崩したため、３５２百万円減少した。</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将来的に見込まれる大規模事業等や自然災害・感染症等の不測の事態による歳入の減少又は歳出の増加に備え、基金の現在高を確保し、あわせて基金の運用収入の向上を図るため、債券等による効率的な運用を検討す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償還のため５０百万円を取り崩したことにより減少した。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将来的に見込まれる市債の元利償還額の増加に対し、計画的に充当していくこととする。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16F51CD-AFF6-488D-8600-1A4E336E0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E5BF857-7674-4985-BD8E-45299077EC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2B183D2F-2437-4E17-A213-3B80DB189224}"/>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698710A-5421-42E4-9CA8-E63288599B6F}"/>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4240E16D-D17B-4F2D-8A28-18E17952363D}"/>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54D2B401-7095-42D4-8B74-6DB1131068A6}"/>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岩手県滝沢市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C50B9D6C-0C86-42C4-88D8-920C8588A61A}"/>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A9433158-FF5F-4426-B833-3C9518BCD519}"/>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7017B6B5-A3FF-445C-8DEF-98EAC6F0904D}"/>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66B945B0-C848-4F0D-B1AE-BC55E38B1CA8}"/>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5B8298C5-AAC7-4A1C-BC3D-177D241F7CAA}"/>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8E6CE30A-5218-494D-A10E-FD0F0F9968DC}"/>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54,413
54,176
182.46
23,747,870
22,881,916
685,763
12,147,258
16,304,963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4801100F-171B-4D5D-A450-D2577F53780A}"/>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B52C7EBD-DE22-478A-8BE9-EC7B0A6F4DCD}"/>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5C7FD140-2A14-45E2-B8A2-01A9B9C375F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32.1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EA76DBEA-229A-41BF-BBA4-E61106A10148}"/>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C468A03A-F452-494F-BEAA-4AAB73082A9D}"/>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E7F7B65B-CF9A-4132-BDDB-E54307783FF6}"/>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695844F5-A52E-41D4-9ABC-DBF3126885E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62248211-FFD5-4295-960B-6C1CD9667BB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6216DB4-A446-4705-B92F-3B9CDAB97A47}"/>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1252BB15-DAF8-45BA-8DEE-75D3C071DCE3}"/>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B52BF064-C9E5-4270-A394-7290C4D2302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31EBA47F-31E8-4866-813F-48AD3C370137}"/>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11FF271F-436E-45D4-8390-17121E1B34C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F154FDBB-FAB7-4557-925B-2FB3A1F1E5A7}"/>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1A9177B4-3E67-43F2-B729-9B7B94C134C7}"/>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94918801-8930-436E-B4F7-C13BAA950C98}"/>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A3C4809A-1662-4556-830F-3A3756F9F726}"/>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C57AD1B3-E9E5-4B14-A9BF-6B686705FC92}"/>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C45EB7D7-A11B-4B93-8C9C-0E9C68879E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B9186242-2FF7-4141-A87B-6CCD238D62D2}"/>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3BE4CA79-8EFC-4334-9F68-702578D97E3E}"/>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A88B1A9B-231D-405B-82B2-CB97FB185C5B}"/>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258A122C-BC1F-420A-9118-829392ABC5F8}"/>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F07FC900-9B23-4486-874B-E9576013B567}"/>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2DB6CBB1-D250-4461-9F9B-681BCE0B9DBD}"/>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F59AE57F-A4FD-417A-A034-2E8418FCAAA2}"/>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916C94AA-60E4-4E86-8BCB-ABA8D0E2DB68}"/>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F7A50BB-53CA-4539-B096-38E49E92FC57}"/>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94632F97-05A6-439D-83D6-03C44389F066}"/>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96707449-0D52-4E33-AEE7-AC166CDAA01E}"/>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BB629353-C437-43B5-8797-986FB21880DC}"/>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62C17332-FD6B-426C-959A-E99750DADF41}"/>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77A4E4D9-17A8-4F42-9C2C-523034DA767E}"/>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D2193CFA-0B8C-43DB-B46C-3BC5ED4B85C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9E035F41-5085-488A-9BEB-160CE54C1635}"/>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前年度から</a:t>
          </a:r>
          <a:r>
            <a:rPr kumimoji="1" lang="en-US" altLang="ja-JP" sz="1000">
              <a:latin typeface="ＭＳ Ｐゴシック" panose="020B0600070205080204" pitchFamily="50" charset="-128"/>
              <a:ea typeface="ＭＳ Ｐゴシック" panose="020B0600070205080204" pitchFamily="50" charset="-128"/>
            </a:rPr>
            <a:t>1.3</a:t>
          </a:r>
          <a:r>
            <a:rPr kumimoji="1" lang="ja-JP" altLang="en-US" sz="1000">
              <a:latin typeface="ＭＳ Ｐゴシック" panose="020B0600070205080204" pitchFamily="50" charset="-128"/>
              <a:ea typeface="ＭＳ Ｐゴシック" panose="020B0600070205080204" pitchFamily="50" charset="-128"/>
            </a:rPr>
            <a:t>ポイント増加し、類似団体内平均値より</a:t>
          </a:r>
          <a:r>
            <a:rPr kumimoji="1" lang="en-US" altLang="ja-JP" sz="1000">
              <a:latin typeface="ＭＳ Ｐゴシック" panose="020B0600070205080204" pitchFamily="50" charset="-128"/>
              <a:ea typeface="ＭＳ Ｐゴシック" panose="020B0600070205080204" pitchFamily="50" charset="-128"/>
            </a:rPr>
            <a:t>8.7</a:t>
          </a:r>
          <a:r>
            <a:rPr kumimoji="1" lang="ja-JP" altLang="en-US" sz="1000">
              <a:latin typeface="ＭＳ Ｐゴシック" panose="020B0600070205080204" pitchFamily="50" charset="-128"/>
              <a:ea typeface="ＭＳ Ｐゴシック" panose="020B0600070205080204" pitchFamily="50" charset="-128"/>
            </a:rPr>
            <a:t>ポイント上回っている。減価償却率は、事業用資産が</a:t>
          </a:r>
          <a:r>
            <a:rPr kumimoji="1" lang="en-US" altLang="ja-JP" sz="1000">
              <a:latin typeface="ＭＳ Ｐゴシック" panose="020B0600070205080204" pitchFamily="50" charset="-128"/>
              <a:ea typeface="ＭＳ Ｐゴシック" panose="020B0600070205080204" pitchFamily="50" charset="-128"/>
            </a:rPr>
            <a:t>63.0</a:t>
          </a:r>
          <a:r>
            <a:rPr kumimoji="1" lang="ja-JP" altLang="en-US" sz="1000">
              <a:latin typeface="ＭＳ Ｐゴシック" panose="020B0600070205080204" pitchFamily="50" charset="-128"/>
              <a:ea typeface="ＭＳ Ｐゴシック" panose="020B0600070205080204" pitchFamily="50" charset="-128"/>
            </a:rPr>
            <a:t>％、インフラ資産が</a:t>
          </a:r>
          <a:r>
            <a:rPr kumimoji="1" lang="en-US" altLang="ja-JP" sz="1000">
              <a:latin typeface="ＭＳ Ｐゴシック" panose="020B0600070205080204" pitchFamily="50" charset="-128"/>
              <a:ea typeface="ＭＳ Ｐゴシック" panose="020B0600070205080204" pitchFamily="50" charset="-128"/>
            </a:rPr>
            <a:t>80.6</a:t>
          </a:r>
          <a:r>
            <a:rPr kumimoji="1" lang="ja-JP" altLang="en-US" sz="1000">
              <a:latin typeface="ＭＳ Ｐゴシック" panose="020B0600070205080204" pitchFamily="50" charset="-128"/>
              <a:ea typeface="ＭＳ Ｐゴシック" panose="020B0600070205080204" pitchFamily="50" charset="-128"/>
            </a:rPr>
            <a:t>％となっている。</a:t>
          </a:r>
          <a:br>
            <a:rPr kumimoji="1" lang="en-US" altLang="ja-JP" sz="1000">
              <a:latin typeface="ＭＳ Ｐゴシック" panose="020B0600070205080204" pitchFamily="50" charset="-128"/>
              <a:ea typeface="ＭＳ Ｐゴシック" panose="020B0600070205080204" pitchFamily="50" charset="-128"/>
            </a:rPr>
          </a:br>
          <a:r>
            <a:rPr kumimoji="1" lang="ja-JP" altLang="en-US" sz="1000">
              <a:latin typeface="ＭＳ Ｐゴシック" panose="020B0600070205080204" pitchFamily="50" charset="-128"/>
              <a:ea typeface="ＭＳ Ｐゴシック" panose="020B0600070205080204" pitchFamily="50" charset="-128"/>
            </a:rPr>
            <a:t>事業用資産については、市営住宅や勤労者体育センター等、減価償却済の耐用年数を超過した資産が複数存在していることが減価償却率が高い要因であり、財政措置がある地方債等を活用し、施設の更新又は統合廃止の検討を行う必要がある。インフラ資産の減価償却率が高いが、大部分は道路であり、随時復旧工事を要する性質のもので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B4421918-3377-421E-8FFE-6343E8F21C1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2C2C26F1-0C0B-43A1-89A2-E3A9EE4ABC78}"/>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F109AEBD-E3D0-48AE-A1AF-536032B88922}"/>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1BD7052A-7951-4197-AD6A-D2DAD533610A}"/>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8F75FF67-FD6C-4F8E-8B93-2ACBF15F744E}"/>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74D9CBB-1998-403D-89E2-79EF25E96A57}"/>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5F752396-B6FD-4F3D-A2F7-03094CCA6A7E}"/>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A6EC85EF-D189-4BCD-A342-8A3A2F3F6961}"/>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B4FFCDCF-B154-4158-A30C-6CF9CD865426}"/>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530DB818-D2C1-42F2-9227-9EF4CFF42C72}"/>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8B57F5BB-2EFC-4B47-B377-109AC1890E66}"/>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F1729EB-87A1-4603-BF99-C3668E862908}"/>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E042F659-CA8B-4D26-B483-D5BCBF4B9DE4}"/>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4691F95E-011C-4106-A739-A0B1DA942049}"/>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BA085FAC-CD33-462A-B7FE-A58D73D04EED}"/>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42368133-6D56-45B7-929E-9C3F1E9155F7}"/>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65" name="直線コネクタ 64">
          <a:extLst>
            <a:ext uri="{FF2B5EF4-FFF2-40B4-BE49-F238E27FC236}">
              <a16:creationId xmlns:a16="http://schemas.microsoft.com/office/drawing/2014/main" id="{FDB68D95-C1C0-4A3F-8A82-1D793BFAA1E6}"/>
            </a:ext>
          </a:extLst>
        </xdr:cNvPr>
        <xdr:cNvCxnSpPr/>
      </xdr:nvCxnSpPr>
      <xdr:spPr>
        <a:xfrm flipV="1">
          <a:off x="4760595" y="5280448"/>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66" name="有形固定資産減価償却率最小値テキスト">
          <a:extLst>
            <a:ext uri="{FF2B5EF4-FFF2-40B4-BE49-F238E27FC236}">
              <a16:creationId xmlns:a16="http://schemas.microsoft.com/office/drawing/2014/main" id="{8EFF6FD3-0895-4576-8BB0-B5C071D075C6}"/>
            </a:ext>
          </a:extLst>
        </xdr:cNvPr>
        <xdr:cNvSpPr txBox="1"/>
      </xdr:nvSpPr>
      <xdr:spPr>
        <a:xfrm>
          <a:off x="4813300" y="674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67" name="直線コネクタ 66">
          <a:extLst>
            <a:ext uri="{FF2B5EF4-FFF2-40B4-BE49-F238E27FC236}">
              <a16:creationId xmlns:a16="http://schemas.microsoft.com/office/drawing/2014/main" id="{314D12E3-8399-4438-876A-E2E28DE95E35}"/>
            </a:ext>
          </a:extLst>
        </xdr:cNvPr>
        <xdr:cNvCxnSpPr/>
      </xdr:nvCxnSpPr>
      <xdr:spPr>
        <a:xfrm>
          <a:off x="4673600" y="674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68" name="有形固定資産減価償却率最大値テキスト">
          <a:extLst>
            <a:ext uri="{FF2B5EF4-FFF2-40B4-BE49-F238E27FC236}">
              <a16:creationId xmlns:a16="http://schemas.microsoft.com/office/drawing/2014/main" id="{8E45D942-331F-4489-8207-6254571FCE2D}"/>
            </a:ext>
          </a:extLst>
        </xdr:cNvPr>
        <xdr:cNvSpPr txBox="1"/>
      </xdr:nvSpPr>
      <xdr:spPr>
        <a:xfrm>
          <a:off x="4813300" y="50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69" name="直線コネクタ 68">
          <a:extLst>
            <a:ext uri="{FF2B5EF4-FFF2-40B4-BE49-F238E27FC236}">
              <a16:creationId xmlns:a16="http://schemas.microsoft.com/office/drawing/2014/main" id="{39DFE171-13DB-401B-81A6-E00F10F3B09E}"/>
            </a:ext>
          </a:extLst>
        </xdr:cNvPr>
        <xdr:cNvCxnSpPr/>
      </xdr:nvCxnSpPr>
      <xdr:spPr>
        <a:xfrm>
          <a:off x="4673600" y="528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137600</xdr:rowOff>
    </xdr:from>
    <xdr:ext cx="405111" cy="259045"/>
    <xdr:sp macro="" textlink="">
      <xdr:nvSpPr>
        <xdr:cNvPr id="70" name="有形固定資産減価償却率平均値テキスト">
          <a:extLst>
            <a:ext uri="{FF2B5EF4-FFF2-40B4-BE49-F238E27FC236}">
              <a16:creationId xmlns:a16="http://schemas.microsoft.com/office/drawing/2014/main" id="{42E56FDF-8C27-4F0C-8779-B2D4E40D1C33}"/>
            </a:ext>
          </a:extLst>
        </xdr:cNvPr>
        <xdr:cNvSpPr txBox="1"/>
      </xdr:nvSpPr>
      <xdr:spPr>
        <a:xfrm>
          <a:off x="4813300" y="6052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1" name="フローチャート: 判断 70">
          <a:extLst>
            <a:ext uri="{FF2B5EF4-FFF2-40B4-BE49-F238E27FC236}">
              <a16:creationId xmlns:a16="http://schemas.microsoft.com/office/drawing/2014/main" id="{BCE1081F-843D-4798-AA81-380315F90E75}"/>
            </a:ext>
          </a:extLst>
        </xdr:cNvPr>
        <xdr:cNvSpPr/>
      </xdr:nvSpPr>
      <xdr:spPr>
        <a:xfrm>
          <a:off x="4711700" y="62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2" name="フローチャート: 判断 71">
          <a:extLst>
            <a:ext uri="{FF2B5EF4-FFF2-40B4-BE49-F238E27FC236}">
              <a16:creationId xmlns:a16="http://schemas.microsoft.com/office/drawing/2014/main" id="{FB905C3C-88C5-4148-A5AD-B848131BA7BD}"/>
            </a:ext>
          </a:extLst>
        </xdr:cNvPr>
        <xdr:cNvSpPr/>
      </xdr:nvSpPr>
      <xdr:spPr>
        <a:xfrm>
          <a:off x="40005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3" name="フローチャート: 判断 72">
          <a:extLst>
            <a:ext uri="{FF2B5EF4-FFF2-40B4-BE49-F238E27FC236}">
              <a16:creationId xmlns:a16="http://schemas.microsoft.com/office/drawing/2014/main" id="{62CF8C72-BAE1-419D-BE89-BAAB7AEC6D6C}"/>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74" name="フローチャート: 判断 73">
          <a:extLst>
            <a:ext uri="{FF2B5EF4-FFF2-40B4-BE49-F238E27FC236}">
              <a16:creationId xmlns:a16="http://schemas.microsoft.com/office/drawing/2014/main" id="{09CC9944-1698-4098-B849-89266845AC93}"/>
            </a:ext>
          </a:extLst>
        </xdr:cNvPr>
        <xdr:cNvSpPr/>
      </xdr:nvSpPr>
      <xdr:spPr>
        <a:xfrm>
          <a:off x="2476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75" name="フローチャート: 判断 74">
          <a:extLst>
            <a:ext uri="{FF2B5EF4-FFF2-40B4-BE49-F238E27FC236}">
              <a16:creationId xmlns:a16="http://schemas.microsoft.com/office/drawing/2014/main" id="{20674B43-9EB3-48E6-9F45-523AB3EABAE7}"/>
            </a:ext>
          </a:extLst>
        </xdr:cNvPr>
        <xdr:cNvSpPr/>
      </xdr:nvSpPr>
      <xdr:spPr>
        <a:xfrm>
          <a:off x="1714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102B0E62-73F6-4E76-A854-0F0D4AE46D0F}"/>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67536B87-4701-4BAB-9202-9DBC0C84892D}"/>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48B37C23-B2F0-4E15-BC25-FD21B121E918}"/>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E1F7028E-3928-4F7C-B713-0C4C2FD61278}"/>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C4E19272-6A0D-4C21-B08B-FBFEB864F02B}"/>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84879</xdr:rowOff>
    </xdr:from>
    <xdr:to>
      <xdr:col>23</xdr:col>
      <xdr:colOff>136525</xdr:colOff>
      <xdr:row>34</xdr:row>
      <xdr:rowOff>15029</xdr:rowOff>
    </xdr:to>
    <xdr:sp macro="" textlink="">
      <xdr:nvSpPr>
        <xdr:cNvPr id="81" name="楕円 80">
          <a:extLst>
            <a:ext uri="{FF2B5EF4-FFF2-40B4-BE49-F238E27FC236}">
              <a16:creationId xmlns:a16="http://schemas.microsoft.com/office/drawing/2014/main" id="{687ABEA2-1698-4421-93EF-8B94827174DF}"/>
            </a:ext>
          </a:extLst>
        </xdr:cNvPr>
        <xdr:cNvSpPr/>
      </xdr:nvSpPr>
      <xdr:spPr>
        <a:xfrm>
          <a:off x="4711700" y="6514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63306</xdr:rowOff>
    </xdr:from>
    <xdr:ext cx="405111" cy="259045"/>
    <xdr:sp macro="" textlink="">
      <xdr:nvSpPr>
        <xdr:cNvPr id="82" name="有形固定資産減価償却率該当値テキスト">
          <a:extLst>
            <a:ext uri="{FF2B5EF4-FFF2-40B4-BE49-F238E27FC236}">
              <a16:creationId xmlns:a16="http://schemas.microsoft.com/office/drawing/2014/main" id="{8B8E4439-A7E0-4712-A7F0-64764402B285}"/>
            </a:ext>
          </a:extLst>
        </xdr:cNvPr>
        <xdr:cNvSpPr txBox="1"/>
      </xdr:nvSpPr>
      <xdr:spPr>
        <a:xfrm>
          <a:off x="4813300" y="6492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38100</xdr:rowOff>
    </xdr:from>
    <xdr:to>
      <xdr:col>19</xdr:col>
      <xdr:colOff>187325</xdr:colOff>
      <xdr:row>33</xdr:row>
      <xdr:rowOff>139700</xdr:rowOff>
    </xdr:to>
    <xdr:sp macro="" textlink="">
      <xdr:nvSpPr>
        <xdr:cNvPr id="83" name="楕円 82">
          <a:extLst>
            <a:ext uri="{FF2B5EF4-FFF2-40B4-BE49-F238E27FC236}">
              <a16:creationId xmlns:a16="http://schemas.microsoft.com/office/drawing/2014/main" id="{CAA33CF8-D2EC-4DD1-9D0C-EC2465EE633B}"/>
            </a:ext>
          </a:extLst>
        </xdr:cNvPr>
        <xdr:cNvSpPr/>
      </xdr:nvSpPr>
      <xdr:spPr>
        <a:xfrm>
          <a:off x="4000500" y="646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88900</xdr:rowOff>
    </xdr:from>
    <xdr:to>
      <xdr:col>23</xdr:col>
      <xdr:colOff>85725</xdr:colOff>
      <xdr:row>33</xdr:row>
      <xdr:rowOff>135679</xdr:rowOff>
    </xdr:to>
    <xdr:cxnSp macro="">
      <xdr:nvCxnSpPr>
        <xdr:cNvPr id="84" name="直線コネクタ 83">
          <a:extLst>
            <a:ext uri="{FF2B5EF4-FFF2-40B4-BE49-F238E27FC236}">
              <a16:creationId xmlns:a16="http://schemas.microsoft.com/office/drawing/2014/main" id="{9E21AB44-0AEA-41FE-9F9C-4257259D5324}"/>
            </a:ext>
          </a:extLst>
        </xdr:cNvPr>
        <xdr:cNvCxnSpPr/>
      </xdr:nvCxnSpPr>
      <xdr:spPr>
        <a:xfrm>
          <a:off x="4051300" y="6518275"/>
          <a:ext cx="711200" cy="4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144780</xdr:rowOff>
    </xdr:from>
    <xdr:to>
      <xdr:col>15</xdr:col>
      <xdr:colOff>187325</xdr:colOff>
      <xdr:row>33</xdr:row>
      <xdr:rowOff>74930</xdr:rowOff>
    </xdr:to>
    <xdr:sp macro="" textlink="">
      <xdr:nvSpPr>
        <xdr:cNvPr id="85" name="楕円 84">
          <a:extLst>
            <a:ext uri="{FF2B5EF4-FFF2-40B4-BE49-F238E27FC236}">
              <a16:creationId xmlns:a16="http://schemas.microsoft.com/office/drawing/2014/main" id="{FF95FD18-9F3C-40CF-8BDD-44D2852645FC}"/>
            </a:ext>
          </a:extLst>
        </xdr:cNvPr>
        <xdr:cNvSpPr/>
      </xdr:nvSpPr>
      <xdr:spPr>
        <a:xfrm>
          <a:off x="3238500" y="640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24130</xdr:rowOff>
    </xdr:from>
    <xdr:to>
      <xdr:col>19</xdr:col>
      <xdr:colOff>136525</xdr:colOff>
      <xdr:row>33</xdr:row>
      <xdr:rowOff>88900</xdr:rowOff>
    </xdr:to>
    <xdr:cxnSp macro="">
      <xdr:nvCxnSpPr>
        <xdr:cNvPr id="86" name="直線コネクタ 85">
          <a:extLst>
            <a:ext uri="{FF2B5EF4-FFF2-40B4-BE49-F238E27FC236}">
              <a16:creationId xmlns:a16="http://schemas.microsoft.com/office/drawing/2014/main" id="{A64F3D46-F5FA-4149-B1E9-CF319847E727}"/>
            </a:ext>
          </a:extLst>
        </xdr:cNvPr>
        <xdr:cNvCxnSpPr/>
      </xdr:nvCxnSpPr>
      <xdr:spPr>
        <a:xfrm>
          <a:off x="3289300" y="6453505"/>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83608</xdr:rowOff>
    </xdr:from>
    <xdr:to>
      <xdr:col>11</xdr:col>
      <xdr:colOff>187325</xdr:colOff>
      <xdr:row>33</xdr:row>
      <xdr:rowOff>13758</xdr:rowOff>
    </xdr:to>
    <xdr:sp macro="" textlink="">
      <xdr:nvSpPr>
        <xdr:cNvPr id="87" name="楕円 86">
          <a:extLst>
            <a:ext uri="{FF2B5EF4-FFF2-40B4-BE49-F238E27FC236}">
              <a16:creationId xmlns:a16="http://schemas.microsoft.com/office/drawing/2014/main" id="{AD24DACE-5AE1-4C27-8422-CA0F46AB016A}"/>
            </a:ext>
          </a:extLst>
        </xdr:cNvPr>
        <xdr:cNvSpPr/>
      </xdr:nvSpPr>
      <xdr:spPr>
        <a:xfrm>
          <a:off x="2476500" y="6341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134408</xdr:rowOff>
    </xdr:from>
    <xdr:to>
      <xdr:col>15</xdr:col>
      <xdr:colOff>136525</xdr:colOff>
      <xdr:row>33</xdr:row>
      <xdr:rowOff>24130</xdr:rowOff>
    </xdr:to>
    <xdr:cxnSp macro="">
      <xdr:nvCxnSpPr>
        <xdr:cNvPr id="88" name="直線コネクタ 87">
          <a:extLst>
            <a:ext uri="{FF2B5EF4-FFF2-40B4-BE49-F238E27FC236}">
              <a16:creationId xmlns:a16="http://schemas.microsoft.com/office/drawing/2014/main" id="{D5C895B7-4E1D-46E1-8390-14CDEBC18093}"/>
            </a:ext>
          </a:extLst>
        </xdr:cNvPr>
        <xdr:cNvCxnSpPr/>
      </xdr:nvCxnSpPr>
      <xdr:spPr>
        <a:xfrm>
          <a:off x="2527300" y="6392333"/>
          <a:ext cx="7620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132715</xdr:rowOff>
    </xdr:from>
    <xdr:to>
      <xdr:col>7</xdr:col>
      <xdr:colOff>187325</xdr:colOff>
      <xdr:row>32</xdr:row>
      <xdr:rowOff>62865</xdr:rowOff>
    </xdr:to>
    <xdr:sp macro="" textlink="">
      <xdr:nvSpPr>
        <xdr:cNvPr id="89" name="楕円 88">
          <a:extLst>
            <a:ext uri="{FF2B5EF4-FFF2-40B4-BE49-F238E27FC236}">
              <a16:creationId xmlns:a16="http://schemas.microsoft.com/office/drawing/2014/main" id="{B27F3BDC-92D3-4302-AA1B-5FD68BFEF493}"/>
            </a:ext>
          </a:extLst>
        </xdr:cNvPr>
        <xdr:cNvSpPr/>
      </xdr:nvSpPr>
      <xdr:spPr>
        <a:xfrm>
          <a:off x="1714500" y="621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12065</xdr:rowOff>
    </xdr:from>
    <xdr:to>
      <xdr:col>11</xdr:col>
      <xdr:colOff>136525</xdr:colOff>
      <xdr:row>32</xdr:row>
      <xdr:rowOff>134408</xdr:rowOff>
    </xdr:to>
    <xdr:cxnSp macro="">
      <xdr:nvCxnSpPr>
        <xdr:cNvPr id="90" name="直線コネクタ 89">
          <a:extLst>
            <a:ext uri="{FF2B5EF4-FFF2-40B4-BE49-F238E27FC236}">
              <a16:creationId xmlns:a16="http://schemas.microsoft.com/office/drawing/2014/main" id="{391A88C8-6367-4F2F-B21E-3544D71D8504}"/>
            </a:ext>
          </a:extLst>
        </xdr:cNvPr>
        <xdr:cNvCxnSpPr/>
      </xdr:nvCxnSpPr>
      <xdr:spPr>
        <a:xfrm>
          <a:off x="1765300" y="6269990"/>
          <a:ext cx="762000" cy="122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21819</xdr:rowOff>
    </xdr:from>
    <xdr:ext cx="405111" cy="259045"/>
    <xdr:sp macro="" textlink="">
      <xdr:nvSpPr>
        <xdr:cNvPr id="91" name="n_1aveValue有形固定資産減価償却率">
          <a:extLst>
            <a:ext uri="{FF2B5EF4-FFF2-40B4-BE49-F238E27FC236}">
              <a16:creationId xmlns:a16="http://schemas.microsoft.com/office/drawing/2014/main" id="{0A0B2648-ED25-41EF-8C95-5B165C5FD8A5}"/>
            </a:ext>
          </a:extLst>
        </xdr:cNvPr>
        <xdr:cNvSpPr txBox="1"/>
      </xdr:nvSpPr>
      <xdr:spPr>
        <a:xfrm>
          <a:off x="3836044" y="5936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92" name="n_2aveValue有形固定資産減価償却率">
          <a:extLst>
            <a:ext uri="{FF2B5EF4-FFF2-40B4-BE49-F238E27FC236}">
              <a16:creationId xmlns:a16="http://schemas.microsoft.com/office/drawing/2014/main" id="{A59A404C-CB99-4CCC-8925-9751AE3B0C11}"/>
            </a:ext>
          </a:extLst>
        </xdr:cNvPr>
        <xdr:cNvSpPr txBox="1"/>
      </xdr:nvSpPr>
      <xdr:spPr>
        <a:xfrm>
          <a:off x="30867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146490</xdr:rowOff>
    </xdr:from>
    <xdr:ext cx="405111" cy="259045"/>
    <xdr:sp macro="" textlink="">
      <xdr:nvSpPr>
        <xdr:cNvPr id="93" name="n_3aveValue有形固定資産減価償却率">
          <a:extLst>
            <a:ext uri="{FF2B5EF4-FFF2-40B4-BE49-F238E27FC236}">
              <a16:creationId xmlns:a16="http://schemas.microsoft.com/office/drawing/2014/main" id="{DEFDD5B8-DCB1-4EC3-92C5-A6EC63CD49DB}"/>
            </a:ext>
          </a:extLst>
        </xdr:cNvPr>
        <xdr:cNvSpPr txBox="1"/>
      </xdr:nvSpPr>
      <xdr:spPr>
        <a:xfrm>
          <a:off x="2324744" y="5890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121302</xdr:rowOff>
    </xdr:from>
    <xdr:ext cx="405111" cy="259045"/>
    <xdr:sp macro="" textlink="">
      <xdr:nvSpPr>
        <xdr:cNvPr id="94" name="n_4aveValue有形固定資産減価償却率">
          <a:extLst>
            <a:ext uri="{FF2B5EF4-FFF2-40B4-BE49-F238E27FC236}">
              <a16:creationId xmlns:a16="http://schemas.microsoft.com/office/drawing/2014/main" id="{064DF35E-587B-43B1-977C-1070C0932A9E}"/>
            </a:ext>
          </a:extLst>
        </xdr:cNvPr>
        <xdr:cNvSpPr txBox="1"/>
      </xdr:nvSpPr>
      <xdr:spPr>
        <a:xfrm>
          <a:off x="1562744" y="586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130827</xdr:rowOff>
    </xdr:from>
    <xdr:ext cx="405111" cy="259045"/>
    <xdr:sp macro="" textlink="">
      <xdr:nvSpPr>
        <xdr:cNvPr id="95" name="n_1mainValue有形固定資産減価償却率">
          <a:extLst>
            <a:ext uri="{FF2B5EF4-FFF2-40B4-BE49-F238E27FC236}">
              <a16:creationId xmlns:a16="http://schemas.microsoft.com/office/drawing/2014/main" id="{CFC21CCE-EE42-4A08-B05F-93CB38329F99}"/>
            </a:ext>
          </a:extLst>
        </xdr:cNvPr>
        <xdr:cNvSpPr txBox="1"/>
      </xdr:nvSpPr>
      <xdr:spPr>
        <a:xfrm>
          <a:off x="3836044" y="6560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66057</xdr:rowOff>
    </xdr:from>
    <xdr:ext cx="405111" cy="259045"/>
    <xdr:sp macro="" textlink="">
      <xdr:nvSpPr>
        <xdr:cNvPr id="96" name="n_2mainValue有形固定資産減価償却率">
          <a:extLst>
            <a:ext uri="{FF2B5EF4-FFF2-40B4-BE49-F238E27FC236}">
              <a16:creationId xmlns:a16="http://schemas.microsoft.com/office/drawing/2014/main" id="{23A53F32-590C-42CA-BF2C-A17415659C47}"/>
            </a:ext>
          </a:extLst>
        </xdr:cNvPr>
        <xdr:cNvSpPr txBox="1"/>
      </xdr:nvSpPr>
      <xdr:spPr>
        <a:xfrm>
          <a:off x="3086744" y="6495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4885</xdr:rowOff>
    </xdr:from>
    <xdr:ext cx="405111" cy="259045"/>
    <xdr:sp macro="" textlink="">
      <xdr:nvSpPr>
        <xdr:cNvPr id="97" name="n_3mainValue有形固定資産減価償却率">
          <a:extLst>
            <a:ext uri="{FF2B5EF4-FFF2-40B4-BE49-F238E27FC236}">
              <a16:creationId xmlns:a16="http://schemas.microsoft.com/office/drawing/2014/main" id="{405CA4BC-AD23-40BE-A958-093639926BF9}"/>
            </a:ext>
          </a:extLst>
        </xdr:cNvPr>
        <xdr:cNvSpPr txBox="1"/>
      </xdr:nvSpPr>
      <xdr:spPr>
        <a:xfrm>
          <a:off x="2324744" y="6434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53992</xdr:rowOff>
    </xdr:from>
    <xdr:ext cx="405111" cy="259045"/>
    <xdr:sp macro="" textlink="">
      <xdr:nvSpPr>
        <xdr:cNvPr id="98" name="n_4mainValue有形固定資産減価償却率">
          <a:extLst>
            <a:ext uri="{FF2B5EF4-FFF2-40B4-BE49-F238E27FC236}">
              <a16:creationId xmlns:a16="http://schemas.microsoft.com/office/drawing/2014/main" id="{85A430C1-E4E7-4284-ABAF-646A49BC2E3F}"/>
            </a:ext>
          </a:extLst>
        </xdr:cNvPr>
        <xdr:cNvSpPr txBox="1"/>
      </xdr:nvSpPr>
      <xdr:spPr>
        <a:xfrm>
          <a:off x="1562744" y="631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2139B57F-2166-4C98-B087-A8195663C835}"/>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83D99907-9EDC-4542-908F-5CECCEFC2D89}"/>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ECF08397-E0BD-4803-A5CC-23748125E8A9}"/>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[ 504.6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8EB8A97C-5A56-4B57-9943-4E40ACA055F1}"/>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D2BF389C-F775-43F1-AF52-7F722DA6F50D}"/>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3AB2B8B0-8FBC-4E7E-9EE5-214069568B78}"/>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8DE7DBF9-7E9D-4C6E-856D-24B6516420A4}"/>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239A7669-CD30-4506-8FC3-5D492103DFB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EB421EA7-B431-4CE7-985B-6C7692591EB7}"/>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9E2BFD44-1E8E-4C9B-9D18-BE1D5CDDC4ED}"/>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2AC3FF57-D775-4A3A-861E-D13283B46B67}"/>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8A0EF852-B844-401C-ABB3-819B9F7A51F3}"/>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2654118F-7094-4410-834F-10B857FD3ADC}"/>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前年度から</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9.4</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ポイント減少し、類似団体平均値を</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10.8</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a:t>
          </a:r>
          <a:endParaRPr lang="ja-JP" altLang="ja-JP" sz="10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主な減少要因としては、地方債の現在高の減少により、分子である将来負担額が減少したこと</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及び分母となる経常一般財源等が主に普通交付税の増により増加したことによるものである</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a:t>
          </a:r>
          <a:b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地方債の現在高は減少傾向にあるが、今後も将来負担を見据えて公共事業等の実施及び市債借入を慎重に検討し、計画的に基金財源の確保を図る必要がある。</a:t>
          </a:r>
          <a:endParaRPr lang="ja-JP" altLang="ja-JP" sz="10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665A19C5-7876-4A44-860E-084194FF2103}"/>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71EE5805-9625-47E6-A3AF-6B7A0673160E}"/>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9CE8617F-9945-4C05-8D45-CF991FD68191}"/>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43DB8B61-F979-4589-A066-1FB83EE020ED}"/>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B03F3EF3-5806-4E87-8481-E24E7FA7F7E8}"/>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9F610A73-2AA2-40E5-B509-9C500B64777B}"/>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254514F0-0771-4653-9F04-2071A90B97D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F8252DB-2774-4A09-A9B3-A7DC9DA2E1B7}"/>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40BE441F-4A60-4DBE-AA11-2B3AA673DE3C}"/>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8EBB4AEC-6195-422D-8717-35796519D7E4}"/>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23E2DF16-671A-486A-A1DF-4EBB2A3D7AA8}"/>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71D34132-1346-41A6-80A2-F4796289B37D}"/>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3CD8764C-59FA-45CA-A416-544716544074}"/>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6FE3BDEF-9FF8-4CE3-8F30-729A52C130A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E690F969-CBDE-4CC0-99DB-CCBE1FB440ED}"/>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27" name="直線コネクタ 126">
          <a:extLst>
            <a:ext uri="{FF2B5EF4-FFF2-40B4-BE49-F238E27FC236}">
              <a16:creationId xmlns:a16="http://schemas.microsoft.com/office/drawing/2014/main" id="{1D68D433-86BF-4E9C-B86F-D6D21C4C061B}"/>
            </a:ext>
          </a:extLst>
        </xdr:cNvPr>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28" name="債務償還比率最小値テキスト">
          <a:extLst>
            <a:ext uri="{FF2B5EF4-FFF2-40B4-BE49-F238E27FC236}">
              <a16:creationId xmlns:a16="http://schemas.microsoft.com/office/drawing/2014/main" id="{9B818533-371F-4EA8-B34A-AD09CCCB2300}"/>
            </a:ext>
          </a:extLst>
        </xdr:cNvPr>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29" name="直線コネクタ 128">
          <a:extLst>
            <a:ext uri="{FF2B5EF4-FFF2-40B4-BE49-F238E27FC236}">
              <a16:creationId xmlns:a16="http://schemas.microsoft.com/office/drawing/2014/main" id="{A4DE4042-9FB5-4BB8-BCD7-5B742D253B63}"/>
            </a:ext>
          </a:extLst>
        </xdr:cNvPr>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485D78E7-589F-4721-B4FD-12A6D9C97CEA}"/>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19C53179-05D1-430E-83FE-FFBC119C5AB9}"/>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115079</xdr:rowOff>
    </xdr:from>
    <xdr:ext cx="469744" cy="259045"/>
    <xdr:sp macro="" textlink="">
      <xdr:nvSpPr>
        <xdr:cNvPr id="132" name="債務償還比率平均値テキスト">
          <a:extLst>
            <a:ext uri="{FF2B5EF4-FFF2-40B4-BE49-F238E27FC236}">
              <a16:creationId xmlns:a16="http://schemas.microsoft.com/office/drawing/2014/main" id="{EE483067-D798-4D36-AAB6-B1B67032F481}"/>
            </a:ext>
          </a:extLst>
        </xdr:cNvPr>
        <xdr:cNvSpPr txBox="1"/>
      </xdr:nvSpPr>
      <xdr:spPr>
        <a:xfrm>
          <a:off x="14846300" y="5858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3" name="フローチャート: 判断 132">
          <a:extLst>
            <a:ext uri="{FF2B5EF4-FFF2-40B4-BE49-F238E27FC236}">
              <a16:creationId xmlns:a16="http://schemas.microsoft.com/office/drawing/2014/main" id="{D9F04517-CBA1-4C4F-A2A0-AEEEB117B313}"/>
            </a:ext>
          </a:extLst>
        </xdr:cNvPr>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34" name="フローチャート: 判断 133">
          <a:extLst>
            <a:ext uri="{FF2B5EF4-FFF2-40B4-BE49-F238E27FC236}">
              <a16:creationId xmlns:a16="http://schemas.microsoft.com/office/drawing/2014/main" id="{D1E0F959-DA04-4E49-915C-B29C16FB15C1}"/>
            </a:ext>
          </a:extLst>
        </xdr:cNvPr>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35" name="フローチャート: 判断 134">
          <a:extLst>
            <a:ext uri="{FF2B5EF4-FFF2-40B4-BE49-F238E27FC236}">
              <a16:creationId xmlns:a16="http://schemas.microsoft.com/office/drawing/2014/main" id="{9AC1B202-D5D6-4986-B4CD-0407B6110FED}"/>
            </a:ext>
          </a:extLst>
        </xdr:cNvPr>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36" name="フローチャート: 判断 135">
          <a:extLst>
            <a:ext uri="{FF2B5EF4-FFF2-40B4-BE49-F238E27FC236}">
              <a16:creationId xmlns:a16="http://schemas.microsoft.com/office/drawing/2014/main" id="{55FAEE0F-8EBC-4939-B84C-B569CE3B4D89}"/>
            </a:ext>
          </a:extLst>
        </xdr:cNvPr>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37" name="フローチャート: 判断 136">
          <a:extLst>
            <a:ext uri="{FF2B5EF4-FFF2-40B4-BE49-F238E27FC236}">
              <a16:creationId xmlns:a16="http://schemas.microsoft.com/office/drawing/2014/main" id="{EBBD5DCF-3843-4788-B3E6-98561401CB54}"/>
            </a:ext>
          </a:extLst>
        </xdr:cNvPr>
        <xdr:cNvSpPr/>
      </xdr:nvSpPr>
      <xdr:spPr>
        <a:xfrm>
          <a:off x="11747500" y="600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DE31C712-2C63-4AC5-9951-82CFB5E0A288}"/>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BB7CB227-55E4-43EE-B78C-2E6910ABDADD}"/>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51A9B0D1-3326-4BCD-83F4-208E0BAB79E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E798D5AE-9BBB-4657-B596-6A5DEFD3D995}"/>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F74ECCCD-E0CD-4965-B029-DBDB7F19CBAD}"/>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123698</xdr:rowOff>
    </xdr:from>
    <xdr:to>
      <xdr:col>76</xdr:col>
      <xdr:colOff>73025</xdr:colOff>
      <xdr:row>30</xdr:row>
      <xdr:rowOff>53848</xdr:rowOff>
    </xdr:to>
    <xdr:sp macro="" textlink="">
      <xdr:nvSpPr>
        <xdr:cNvPr id="143" name="楕円 142">
          <a:extLst>
            <a:ext uri="{FF2B5EF4-FFF2-40B4-BE49-F238E27FC236}">
              <a16:creationId xmlns:a16="http://schemas.microsoft.com/office/drawing/2014/main" id="{AD678138-1897-4BFA-99B6-2EF8C26036F5}"/>
            </a:ext>
          </a:extLst>
        </xdr:cNvPr>
        <xdr:cNvSpPr/>
      </xdr:nvSpPr>
      <xdr:spPr>
        <a:xfrm>
          <a:off x="14744700" y="5867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146575</xdr:rowOff>
    </xdr:from>
    <xdr:ext cx="469744" cy="259045"/>
    <xdr:sp macro="" textlink="">
      <xdr:nvSpPr>
        <xdr:cNvPr id="144" name="債務償還比率該当値テキスト">
          <a:extLst>
            <a:ext uri="{FF2B5EF4-FFF2-40B4-BE49-F238E27FC236}">
              <a16:creationId xmlns:a16="http://schemas.microsoft.com/office/drawing/2014/main" id="{B6473123-9457-41A5-9117-04FF14652952}"/>
            </a:ext>
          </a:extLst>
        </xdr:cNvPr>
        <xdr:cNvSpPr txBox="1"/>
      </xdr:nvSpPr>
      <xdr:spPr>
        <a:xfrm>
          <a:off x="14846300" y="5718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134973</xdr:rowOff>
    </xdr:from>
    <xdr:to>
      <xdr:col>72</xdr:col>
      <xdr:colOff>123825</xdr:colOff>
      <xdr:row>30</xdr:row>
      <xdr:rowOff>65123</xdr:rowOff>
    </xdr:to>
    <xdr:sp macro="" textlink="">
      <xdr:nvSpPr>
        <xdr:cNvPr id="145" name="楕円 144">
          <a:extLst>
            <a:ext uri="{FF2B5EF4-FFF2-40B4-BE49-F238E27FC236}">
              <a16:creationId xmlns:a16="http://schemas.microsoft.com/office/drawing/2014/main" id="{CCD6A668-25B3-4FFE-800E-E26BF606C881}"/>
            </a:ext>
          </a:extLst>
        </xdr:cNvPr>
        <xdr:cNvSpPr/>
      </xdr:nvSpPr>
      <xdr:spPr>
        <a:xfrm>
          <a:off x="14033500" y="587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3048</xdr:rowOff>
    </xdr:from>
    <xdr:to>
      <xdr:col>76</xdr:col>
      <xdr:colOff>22225</xdr:colOff>
      <xdr:row>30</xdr:row>
      <xdr:rowOff>14323</xdr:rowOff>
    </xdr:to>
    <xdr:cxnSp macro="">
      <xdr:nvCxnSpPr>
        <xdr:cNvPr id="146" name="直線コネクタ 145">
          <a:extLst>
            <a:ext uri="{FF2B5EF4-FFF2-40B4-BE49-F238E27FC236}">
              <a16:creationId xmlns:a16="http://schemas.microsoft.com/office/drawing/2014/main" id="{6B14633F-BDD1-4E46-8C11-38F0AA77D8B4}"/>
            </a:ext>
          </a:extLst>
        </xdr:cNvPr>
        <xdr:cNvCxnSpPr/>
      </xdr:nvCxnSpPr>
      <xdr:spPr>
        <a:xfrm flipV="1">
          <a:off x="14084300" y="5918073"/>
          <a:ext cx="711200" cy="1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145768</xdr:rowOff>
    </xdr:from>
    <xdr:to>
      <xdr:col>68</xdr:col>
      <xdr:colOff>123825</xdr:colOff>
      <xdr:row>30</xdr:row>
      <xdr:rowOff>75918</xdr:rowOff>
    </xdr:to>
    <xdr:sp macro="" textlink="">
      <xdr:nvSpPr>
        <xdr:cNvPr id="147" name="楕円 146">
          <a:extLst>
            <a:ext uri="{FF2B5EF4-FFF2-40B4-BE49-F238E27FC236}">
              <a16:creationId xmlns:a16="http://schemas.microsoft.com/office/drawing/2014/main" id="{78826DC4-18DA-44BD-8581-E808A85E1C80}"/>
            </a:ext>
          </a:extLst>
        </xdr:cNvPr>
        <xdr:cNvSpPr/>
      </xdr:nvSpPr>
      <xdr:spPr>
        <a:xfrm>
          <a:off x="13271500" y="588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14323</xdr:rowOff>
    </xdr:from>
    <xdr:to>
      <xdr:col>72</xdr:col>
      <xdr:colOff>73025</xdr:colOff>
      <xdr:row>30</xdr:row>
      <xdr:rowOff>25118</xdr:rowOff>
    </xdr:to>
    <xdr:cxnSp macro="">
      <xdr:nvCxnSpPr>
        <xdr:cNvPr id="148" name="直線コネクタ 147">
          <a:extLst>
            <a:ext uri="{FF2B5EF4-FFF2-40B4-BE49-F238E27FC236}">
              <a16:creationId xmlns:a16="http://schemas.microsoft.com/office/drawing/2014/main" id="{9FF1594A-908E-4799-B352-9F23178C1245}"/>
            </a:ext>
          </a:extLst>
        </xdr:cNvPr>
        <xdr:cNvCxnSpPr/>
      </xdr:nvCxnSpPr>
      <xdr:spPr>
        <a:xfrm flipV="1">
          <a:off x="13322300" y="5929348"/>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87355</xdr:rowOff>
    </xdr:from>
    <xdr:to>
      <xdr:col>64</xdr:col>
      <xdr:colOff>123825</xdr:colOff>
      <xdr:row>30</xdr:row>
      <xdr:rowOff>17505</xdr:rowOff>
    </xdr:to>
    <xdr:sp macro="" textlink="">
      <xdr:nvSpPr>
        <xdr:cNvPr id="149" name="楕円 148">
          <a:extLst>
            <a:ext uri="{FF2B5EF4-FFF2-40B4-BE49-F238E27FC236}">
              <a16:creationId xmlns:a16="http://schemas.microsoft.com/office/drawing/2014/main" id="{C7253296-0E7A-422E-AD81-CFBEADC07703}"/>
            </a:ext>
          </a:extLst>
        </xdr:cNvPr>
        <xdr:cNvSpPr/>
      </xdr:nvSpPr>
      <xdr:spPr>
        <a:xfrm>
          <a:off x="12509500" y="583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138155</xdr:rowOff>
    </xdr:from>
    <xdr:to>
      <xdr:col>68</xdr:col>
      <xdr:colOff>73025</xdr:colOff>
      <xdr:row>30</xdr:row>
      <xdr:rowOff>25118</xdr:rowOff>
    </xdr:to>
    <xdr:cxnSp macro="">
      <xdr:nvCxnSpPr>
        <xdr:cNvPr id="150" name="直線コネクタ 149">
          <a:extLst>
            <a:ext uri="{FF2B5EF4-FFF2-40B4-BE49-F238E27FC236}">
              <a16:creationId xmlns:a16="http://schemas.microsoft.com/office/drawing/2014/main" id="{49F96B99-A840-4556-8D1D-3C222984E995}"/>
            </a:ext>
          </a:extLst>
        </xdr:cNvPr>
        <xdr:cNvCxnSpPr/>
      </xdr:nvCxnSpPr>
      <xdr:spPr>
        <a:xfrm>
          <a:off x="12560300" y="5881730"/>
          <a:ext cx="762000" cy="58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112374</xdr:rowOff>
    </xdr:from>
    <xdr:to>
      <xdr:col>60</xdr:col>
      <xdr:colOff>123825</xdr:colOff>
      <xdr:row>31</xdr:row>
      <xdr:rowOff>42524</xdr:rowOff>
    </xdr:to>
    <xdr:sp macro="" textlink="">
      <xdr:nvSpPr>
        <xdr:cNvPr id="151" name="楕円 150">
          <a:extLst>
            <a:ext uri="{FF2B5EF4-FFF2-40B4-BE49-F238E27FC236}">
              <a16:creationId xmlns:a16="http://schemas.microsoft.com/office/drawing/2014/main" id="{89719AF0-808E-4361-9643-1D7F386A8A13}"/>
            </a:ext>
          </a:extLst>
        </xdr:cNvPr>
        <xdr:cNvSpPr/>
      </xdr:nvSpPr>
      <xdr:spPr>
        <a:xfrm>
          <a:off x="11747500" y="6027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138155</xdr:rowOff>
    </xdr:from>
    <xdr:to>
      <xdr:col>64</xdr:col>
      <xdr:colOff>73025</xdr:colOff>
      <xdr:row>30</xdr:row>
      <xdr:rowOff>163174</xdr:rowOff>
    </xdr:to>
    <xdr:cxnSp macro="">
      <xdr:nvCxnSpPr>
        <xdr:cNvPr id="152" name="直線コネクタ 151">
          <a:extLst>
            <a:ext uri="{FF2B5EF4-FFF2-40B4-BE49-F238E27FC236}">
              <a16:creationId xmlns:a16="http://schemas.microsoft.com/office/drawing/2014/main" id="{9F7B3FF3-120B-4E19-9859-CFA4C12BF41D}"/>
            </a:ext>
          </a:extLst>
        </xdr:cNvPr>
        <xdr:cNvCxnSpPr/>
      </xdr:nvCxnSpPr>
      <xdr:spPr>
        <a:xfrm flipV="1">
          <a:off x="11798300" y="5881730"/>
          <a:ext cx="762000" cy="196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53" name="n_1aveValue債務償還比率">
          <a:extLst>
            <a:ext uri="{FF2B5EF4-FFF2-40B4-BE49-F238E27FC236}">
              <a16:creationId xmlns:a16="http://schemas.microsoft.com/office/drawing/2014/main" id="{FCAEBE25-80B5-4F6E-9F7D-2CF3D5382D92}"/>
            </a:ext>
          </a:extLst>
        </xdr:cNvPr>
        <xdr:cNvSpPr txBox="1"/>
      </xdr:nvSpPr>
      <xdr:spPr>
        <a:xfrm>
          <a:off x="13836727" y="59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macro="" textlink="">
      <xdr:nvSpPr>
        <xdr:cNvPr id="154" name="n_2aveValue債務償還比率">
          <a:extLst>
            <a:ext uri="{FF2B5EF4-FFF2-40B4-BE49-F238E27FC236}">
              <a16:creationId xmlns:a16="http://schemas.microsoft.com/office/drawing/2014/main" id="{DFF21C03-6862-4818-AC8C-D899E2DAA96A}"/>
            </a:ext>
          </a:extLst>
        </xdr:cNvPr>
        <xdr:cNvSpPr txBox="1"/>
      </xdr:nvSpPr>
      <xdr:spPr>
        <a:xfrm>
          <a:off x="13087427" y="563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10642</xdr:rowOff>
    </xdr:from>
    <xdr:ext cx="469744" cy="259045"/>
    <xdr:sp macro="" textlink="">
      <xdr:nvSpPr>
        <xdr:cNvPr id="155" name="n_3aveValue債務償還比率">
          <a:extLst>
            <a:ext uri="{FF2B5EF4-FFF2-40B4-BE49-F238E27FC236}">
              <a16:creationId xmlns:a16="http://schemas.microsoft.com/office/drawing/2014/main" id="{9C336AE1-0AB2-487E-BD64-D9D2AD88A52A}"/>
            </a:ext>
          </a:extLst>
        </xdr:cNvPr>
        <xdr:cNvSpPr txBox="1"/>
      </xdr:nvSpPr>
      <xdr:spPr>
        <a:xfrm>
          <a:off x="12325427" y="558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41539</xdr:rowOff>
    </xdr:from>
    <xdr:ext cx="469744" cy="259045"/>
    <xdr:sp macro="" textlink="">
      <xdr:nvSpPr>
        <xdr:cNvPr id="156" name="n_4aveValue債務償還比率">
          <a:extLst>
            <a:ext uri="{FF2B5EF4-FFF2-40B4-BE49-F238E27FC236}">
              <a16:creationId xmlns:a16="http://schemas.microsoft.com/office/drawing/2014/main" id="{ED227D23-3157-4115-918F-6F2C49688BDA}"/>
            </a:ext>
          </a:extLst>
        </xdr:cNvPr>
        <xdr:cNvSpPr txBox="1"/>
      </xdr:nvSpPr>
      <xdr:spPr>
        <a:xfrm>
          <a:off x="11563427" y="5785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81650</xdr:rowOff>
    </xdr:from>
    <xdr:ext cx="469744" cy="259045"/>
    <xdr:sp macro="" textlink="">
      <xdr:nvSpPr>
        <xdr:cNvPr id="157" name="n_1mainValue債務償還比率">
          <a:extLst>
            <a:ext uri="{FF2B5EF4-FFF2-40B4-BE49-F238E27FC236}">
              <a16:creationId xmlns:a16="http://schemas.microsoft.com/office/drawing/2014/main" id="{267ACEE7-2C60-4818-BE53-15ACA0E4B37A}"/>
            </a:ext>
          </a:extLst>
        </xdr:cNvPr>
        <xdr:cNvSpPr txBox="1"/>
      </xdr:nvSpPr>
      <xdr:spPr>
        <a:xfrm>
          <a:off x="13836727" y="5653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67045</xdr:rowOff>
    </xdr:from>
    <xdr:ext cx="469744" cy="259045"/>
    <xdr:sp macro="" textlink="">
      <xdr:nvSpPr>
        <xdr:cNvPr id="158" name="n_2mainValue債務償還比率">
          <a:extLst>
            <a:ext uri="{FF2B5EF4-FFF2-40B4-BE49-F238E27FC236}">
              <a16:creationId xmlns:a16="http://schemas.microsoft.com/office/drawing/2014/main" id="{70C900F5-A842-4EB1-A74A-F5F65CB1089E}"/>
            </a:ext>
          </a:extLst>
        </xdr:cNvPr>
        <xdr:cNvSpPr txBox="1"/>
      </xdr:nvSpPr>
      <xdr:spPr>
        <a:xfrm>
          <a:off x="13087427" y="598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8632</xdr:rowOff>
    </xdr:from>
    <xdr:ext cx="469744" cy="259045"/>
    <xdr:sp macro="" textlink="">
      <xdr:nvSpPr>
        <xdr:cNvPr id="159" name="n_3mainValue債務償還比率">
          <a:extLst>
            <a:ext uri="{FF2B5EF4-FFF2-40B4-BE49-F238E27FC236}">
              <a16:creationId xmlns:a16="http://schemas.microsoft.com/office/drawing/2014/main" id="{2A37C448-0B28-4043-AB8C-E5A826512D9F}"/>
            </a:ext>
          </a:extLst>
        </xdr:cNvPr>
        <xdr:cNvSpPr txBox="1"/>
      </xdr:nvSpPr>
      <xdr:spPr>
        <a:xfrm>
          <a:off x="12325427" y="5923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33651</xdr:rowOff>
    </xdr:from>
    <xdr:ext cx="469744" cy="259045"/>
    <xdr:sp macro="" textlink="">
      <xdr:nvSpPr>
        <xdr:cNvPr id="160" name="n_4mainValue債務償還比率">
          <a:extLst>
            <a:ext uri="{FF2B5EF4-FFF2-40B4-BE49-F238E27FC236}">
              <a16:creationId xmlns:a16="http://schemas.microsoft.com/office/drawing/2014/main" id="{8A9D599E-D87E-496C-A958-0E094062B706}"/>
            </a:ext>
          </a:extLst>
        </xdr:cNvPr>
        <xdr:cNvSpPr txBox="1"/>
      </xdr:nvSpPr>
      <xdr:spPr>
        <a:xfrm>
          <a:off x="11563427" y="6120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88C47BF3-7353-4BB0-A5E0-FB0CCAB31A2A}"/>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9FD83F0-3908-46FA-95BF-C84D8148CBCB}"/>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CB478F32-8B2D-4410-94B4-8993C9CE5F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1A7CC853-4D2C-4C38-8F2B-46B3DD8FBB0A}"/>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49D2BBFE-189F-4868-B5D2-FCC0DCF21BE1}"/>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CC653219-CB55-43ED-9A61-3AB4255807F4}"/>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F23441F-C183-41F2-AA3F-AB70F9D24EA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90D0902-1CE0-4EF9-9C34-538A903C0E6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D7F0CA5-D843-4B28-B5E0-E754C0BF2BD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97D2219-6C28-4A82-8797-6563CC7083A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岩手県滝沢市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342C97E-21B2-4DEE-B953-5CE03D0A070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7D30D2F-E6E6-4FBE-9A2A-EDFC99A7CD5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34FDD75-4A72-4EE4-AC91-28C68861BE5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36EA2DB-A2D2-40D2-9A11-E3C168F52D0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74075A8-B588-4774-A1CB-2C5DC8D84DB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F92E31F-1606-4590-99BC-873820F54B9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54,413
54,176
182.46
23,747,870
22,881,916
685,763
12,147,258
16,304,963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2D98B1D-4793-4523-A503-549A446D35C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CC6D29C-5ECB-4670-AD6D-3518B664F37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588A1D8-48F4-48F5-A602-CD12A43FF03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32.1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690E5E2-6111-4534-BD64-4647C4939DC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E781AA8-8109-406A-850E-2FC07DF8A31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4D7C12D-E98C-4B64-991A-84F0CA42227D}"/>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E56B8E8-D5FE-44B2-855E-9836A7C072B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596350F-B378-49BD-9C4A-08D80E68C45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C7362B5-A7F0-4688-8D04-AC305DB388F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4318E8E-5397-4906-8886-183C6F6FE89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3C6C816-BB66-457E-834C-7A7ED79255C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5919FA2-AB5A-4319-85EF-2629B963607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6234AA6-3F87-4BF4-B811-5745E1E8362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34F9407-AF6C-467F-9F6A-B513749F8BE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26B75A9-439D-41EE-B6FA-9E3000025C6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074BE6F-DAAF-4404-8A3B-2177BB30455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8A0E8CC-0376-4952-B416-36889983177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FE97F09-0494-4D5F-A710-07377558549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C45F2CB-3DBF-4C96-A49A-150879E9123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314F5CD-ACB7-449F-90B0-3BF04BA5187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4D232AA-0CB5-4AAF-A08F-862B28154FE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7F08CF8-07B6-48CB-B494-9F958B6AC35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2497B31-DEA6-443D-A989-B64B99005CF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E43792E-19EC-4699-AD06-ADF5B0C7A09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7B67F33-753C-4C3B-BF44-02B258D8EF4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6290488-6861-4CE6-A897-67F5B5C46B5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CC31EDE-102A-444E-9CE5-32D3112C722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E91A197-3631-49DF-9E85-B78EFAE5133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988A3A7-17FB-442F-94CF-BA0C813BFE7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AAF2E49-84B8-494B-ADD3-B07504114F9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29A3029-47C7-4C8A-8D1B-C96F2552BA8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142D485-9248-4324-8CA8-3003C15D86A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F6A9E48-FF52-427F-9CF1-4BDAFCA71944}"/>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391C949-8465-4A74-AF2A-693B6923544A}"/>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7C1A25E-A63F-4259-80AF-101FE4B5FCCB}"/>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39D3EE2-A1B5-4D82-BB42-EDE6C56D34C1}"/>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BEB1834-8D04-4B2D-8BFC-33792BCC0A9A}"/>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12A0CAA-E287-463C-BB13-3E395F016A95}"/>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D143D3D9-1AD3-4130-BC1D-BA70264CCE65}"/>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1221E6A-D4D1-451C-9D9F-3475F60CA029}"/>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BB07B41-68A0-4F0E-A7D2-45E678D080C4}"/>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99C7497-1E16-4FCD-BA28-C59BBF37A1E3}"/>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A09114E3-499D-4BE4-B545-330655283D9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5723017-9034-4354-9513-DE8D391DDEEC}"/>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9ED1A51C-3DC8-4D6E-83D4-DB0E39A1B56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21A45C7D-FC6E-4C64-A77F-430445B3606E}"/>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0AABC85F-26A6-4039-88E7-5558664ED306}"/>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4EEC8EBD-C216-4F8B-B0D5-D4000BCC2714}"/>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F109622C-A74E-402C-9D18-2B441F83100A}"/>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0FB8D6D7-70BD-4B36-AE0E-4C4960655779}"/>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120667</xdr:rowOff>
    </xdr:from>
    <xdr:ext cx="405111" cy="259045"/>
    <xdr:sp macro="" textlink="">
      <xdr:nvSpPr>
        <xdr:cNvPr id="62" name="【道路】&#10;有形固定資産減価償却率平均値テキスト">
          <a:extLst>
            <a:ext uri="{FF2B5EF4-FFF2-40B4-BE49-F238E27FC236}">
              <a16:creationId xmlns:a16="http://schemas.microsoft.com/office/drawing/2014/main" id="{7EA69342-0DB3-46F5-ACE2-2B2DEA028271}"/>
            </a:ext>
          </a:extLst>
        </xdr:cNvPr>
        <xdr:cNvSpPr txBox="1"/>
      </xdr:nvSpPr>
      <xdr:spPr>
        <a:xfrm>
          <a:off x="4673600" y="6464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1E1C45FB-5BA0-44D6-BB02-E3F199E3B840}"/>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0D3028DF-C431-441D-A5AF-754F2FDB0E98}"/>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3E1C18E0-2BC5-4FF9-9AF7-1DA657E3B291}"/>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FC1B540F-F260-4EE7-8CBC-62AF6665DD5D}"/>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34CC4397-54FC-4AE3-AAC5-CA95C2F11A17}"/>
            </a:ext>
          </a:extLst>
        </xdr:cNvPr>
        <xdr:cNvSpPr/>
      </xdr:nvSpPr>
      <xdr:spPr>
        <a:xfrm>
          <a:off x="1079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EB66851-68BF-463C-925C-F699C5FFFAC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70BA783-4E72-4C7A-9B44-EEBC5C59BBD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90218B4-B973-40E3-8F87-10A811DB471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AE75777-5645-4D38-9F95-68EE9D06400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17FDC74-B6E9-4BAC-8D15-3C807D68F75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158750</xdr:rowOff>
    </xdr:from>
    <xdr:to>
      <xdr:col>24</xdr:col>
      <xdr:colOff>114300</xdr:colOff>
      <xdr:row>40</xdr:row>
      <xdr:rowOff>88900</xdr:rowOff>
    </xdr:to>
    <xdr:sp macro="" textlink="">
      <xdr:nvSpPr>
        <xdr:cNvPr id="73" name="楕円 72">
          <a:extLst>
            <a:ext uri="{FF2B5EF4-FFF2-40B4-BE49-F238E27FC236}">
              <a16:creationId xmlns:a16="http://schemas.microsoft.com/office/drawing/2014/main" id="{21E55250-5218-4531-9CEA-BA3158E1241E}"/>
            </a:ext>
          </a:extLst>
        </xdr:cNvPr>
        <xdr:cNvSpPr/>
      </xdr:nvSpPr>
      <xdr:spPr>
        <a:xfrm>
          <a:off x="45847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137177</xdr:rowOff>
    </xdr:from>
    <xdr:ext cx="405111" cy="259045"/>
    <xdr:sp macro="" textlink="">
      <xdr:nvSpPr>
        <xdr:cNvPr id="74" name="【道路】&#10;有形固定資産減価償却率該当値テキスト">
          <a:extLst>
            <a:ext uri="{FF2B5EF4-FFF2-40B4-BE49-F238E27FC236}">
              <a16:creationId xmlns:a16="http://schemas.microsoft.com/office/drawing/2014/main" id="{39E30482-CC46-4DAB-A35D-B1FB1E5064F8}"/>
            </a:ext>
          </a:extLst>
        </xdr:cNvPr>
        <xdr:cNvSpPr txBox="1"/>
      </xdr:nvSpPr>
      <xdr:spPr>
        <a:xfrm>
          <a:off x="4673600" y="682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133985</xdr:rowOff>
    </xdr:from>
    <xdr:to>
      <xdr:col>20</xdr:col>
      <xdr:colOff>38100</xdr:colOff>
      <xdr:row>40</xdr:row>
      <xdr:rowOff>64135</xdr:rowOff>
    </xdr:to>
    <xdr:sp macro="" textlink="">
      <xdr:nvSpPr>
        <xdr:cNvPr id="75" name="楕円 74">
          <a:extLst>
            <a:ext uri="{FF2B5EF4-FFF2-40B4-BE49-F238E27FC236}">
              <a16:creationId xmlns:a16="http://schemas.microsoft.com/office/drawing/2014/main" id="{B444D56F-49C8-452F-A1B2-C3F6EF874335}"/>
            </a:ext>
          </a:extLst>
        </xdr:cNvPr>
        <xdr:cNvSpPr/>
      </xdr:nvSpPr>
      <xdr:spPr>
        <a:xfrm>
          <a:off x="3746500" y="682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13335</xdr:rowOff>
    </xdr:from>
    <xdr:to>
      <xdr:col>24</xdr:col>
      <xdr:colOff>63500</xdr:colOff>
      <xdr:row>40</xdr:row>
      <xdr:rowOff>38100</xdr:rowOff>
    </xdr:to>
    <xdr:cxnSp macro="">
      <xdr:nvCxnSpPr>
        <xdr:cNvPr id="76" name="直線コネクタ 75">
          <a:extLst>
            <a:ext uri="{FF2B5EF4-FFF2-40B4-BE49-F238E27FC236}">
              <a16:creationId xmlns:a16="http://schemas.microsoft.com/office/drawing/2014/main" id="{AA4B42E2-87E2-4EDD-8219-9E1C1542C487}"/>
            </a:ext>
          </a:extLst>
        </xdr:cNvPr>
        <xdr:cNvCxnSpPr/>
      </xdr:nvCxnSpPr>
      <xdr:spPr>
        <a:xfrm>
          <a:off x="3797300" y="687133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101600</xdr:rowOff>
    </xdr:from>
    <xdr:to>
      <xdr:col>15</xdr:col>
      <xdr:colOff>101600</xdr:colOff>
      <xdr:row>40</xdr:row>
      <xdr:rowOff>31750</xdr:rowOff>
    </xdr:to>
    <xdr:sp macro="" textlink="">
      <xdr:nvSpPr>
        <xdr:cNvPr id="77" name="楕円 76">
          <a:extLst>
            <a:ext uri="{FF2B5EF4-FFF2-40B4-BE49-F238E27FC236}">
              <a16:creationId xmlns:a16="http://schemas.microsoft.com/office/drawing/2014/main" id="{0954FAD8-5580-47E8-A47D-324EF482A4D2}"/>
            </a:ext>
          </a:extLst>
        </xdr:cNvPr>
        <xdr:cNvSpPr/>
      </xdr:nvSpPr>
      <xdr:spPr>
        <a:xfrm>
          <a:off x="2857500" y="678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152400</xdr:rowOff>
    </xdr:from>
    <xdr:to>
      <xdr:col>19</xdr:col>
      <xdr:colOff>177800</xdr:colOff>
      <xdr:row>40</xdr:row>
      <xdr:rowOff>13335</xdr:rowOff>
    </xdr:to>
    <xdr:cxnSp macro="">
      <xdr:nvCxnSpPr>
        <xdr:cNvPr id="78" name="直線コネクタ 77">
          <a:extLst>
            <a:ext uri="{FF2B5EF4-FFF2-40B4-BE49-F238E27FC236}">
              <a16:creationId xmlns:a16="http://schemas.microsoft.com/office/drawing/2014/main" id="{8982642D-837E-4369-8B40-C920D6C92BA2}"/>
            </a:ext>
          </a:extLst>
        </xdr:cNvPr>
        <xdr:cNvCxnSpPr/>
      </xdr:nvCxnSpPr>
      <xdr:spPr>
        <a:xfrm>
          <a:off x="2908300" y="683895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73025</xdr:rowOff>
    </xdr:from>
    <xdr:to>
      <xdr:col>10</xdr:col>
      <xdr:colOff>165100</xdr:colOff>
      <xdr:row>40</xdr:row>
      <xdr:rowOff>3175</xdr:rowOff>
    </xdr:to>
    <xdr:sp macro="" textlink="">
      <xdr:nvSpPr>
        <xdr:cNvPr id="79" name="楕円 78">
          <a:extLst>
            <a:ext uri="{FF2B5EF4-FFF2-40B4-BE49-F238E27FC236}">
              <a16:creationId xmlns:a16="http://schemas.microsoft.com/office/drawing/2014/main" id="{F89D55AE-B955-43E3-A2FF-4ECA32761078}"/>
            </a:ext>
          </a:extLst>
        </xdr:cNvPr>
        <xdr:cNvSpPr/>
      </xdr:nvSpPr>
      <xdr:spPr>
        <a:xfrm>
          <a:off x="1968500" y="675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123825</xdr:rowOff>
    </xdr:from>
    <xdr:to>
      <xdr:col>15</xdr:col>
      <xdr:colOff>50800</xdr:colOff>
      <xdr:row>39</xdr:row>
      <xdr:rowOff>152400</xdr:rowOff>
    </xdr:to>
    <xdr:cxnSp macro="">
      <xdr:nvCxnSpPr>
        <xdr:cNvPr id="80" name="直線コネクタ 79">
          <a:extLst>
            <a:ext uri="{FF2B5EF4-FFF2-40B4-BE49-F238E27FC236}">
              <a16:creationId xmlns:a16="http://schemas.microsoft.com/office/drawing/2014/main" id="{7F2467F5-C46C-4E95-8B57-5C35B861A96B}"/>
            </a:ext>
          </a:extLst>
        </xdr:cNvPr>
        <xdr:cNvCxnSpPr/>
      </xdr:nvCxnSpPr>
      <xdr:spPr>
        <a:xfrm>
          <a:off x="2019300" y="68103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42545</xdr:rowOff>
    </xdr:from>
    <xdr:to>
      <xdr:col>6</xdr:col>
      <xdr:colOff>38100</xdr:colOff>
      <xdr:row>39</xdr:row>
      <xdr:rowOff>144145</xdr:rowOff>
    </xdr:to>
    <xdr:sp macro="" textlink="">
      <xdr:nvSpPr>
        <xdr:cNvPr id="81" name="楕円 80">
          <a:extLst>
            <a:ext uri="{FF2B5EF4-FFF2-40B4-BE49-F238E27FC236}">
              <a16:creationId xmlns:a16="http://schemas.microsoft.com/office/drawing/2014/main" id="{1DC03C8A-E83B-4F74-A8C4-E51603C1CD12}"/>
            </a:ext>
          </a:extLst>
        </xdr:cNvPr>
        <xdr:cNvSpPr/>
      </xdr:nvSpPr>
      <xdr:spPr>
        <a:xfrm>
          <a:off x="1079500" y="672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93345</xdr:rowOff>
    </xdr:from>
    <xdr:to>
      <xdr:col>10</xdr:col>
      <xdr:colOff>114300</xdr:colOff>
      <xdr:row>39</xdr:row>
      <xdr:rowOff>123825</xdr:rowOff>
    </xdr:to>
    <xdr:cxnSp macro="">
      <xdr:nvCxnSpPr>
        <xdr:cNvPr id="82" name="直線コネクタ 81">
          <a:extLst>
            <a:ext uri="{FF2B5EF4-FFF2-40B4-BE49-F238E27FC236}">
              <a16:creationId xmlns:a16="http://schemas.microsoft.com/office/drawing/2014/main" id="{A0B3F261-E2B9-4657-BD6B-69277225D80C}"/>
            </a:ext>
          </a:extLst>
        </xdr:cNvPr>
        <xdr:cNvCxnSpPr/>
      </xdr:nvCxnSpPr>
      <xdr:spPr>
        <a:xfrm>
          <a:off x="1130300" y="677989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3" name="n_1aveValue【道路】&#10;有形固定資産減価償却率">
          <a:extLst>
            <a:ext uri="{FF2B5EF4-FFF2-40B4-BE49-F238E27FC236}">
              <a16:creationId xmlns:a16="http://schemas.microsoft.com/office/drawing/2014/main" id="{996794D9-0A37-4533-BE1F-32E821B811BE}"/>
            </a:ext>
          </a:extLst>
        </xdr:cNvPr>
        <xdr:cNvSpPr txBox="1"/>
      </xdr:nvSpPr>
      <xdr:spPr>
        <a:xfrm>
          <a:off x="358204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166387</xdr:rowOff>
    </xdr:from>
    <xdr:ext cx="405111" cy="259045"/>
    <xdr:sp macro="" textlink="">
      <xdr:nvSpPr>
        <xdr:cNvPr id="84" name="n_2aveValue【道路】&#10;有形固定資産減価償却率">
          <a:extLst>
            <a:ext uri="{FF2B5EF4-FFF2-40B4-BE49-F238E27FC236}">
              <a16:creationId xmlns:a16="http://schemas.microsoft.com/office/drawing/2014/main" id="{FBF953C6-203E-414D-9190-18B990706976}"/>
            </a:ext>
          </a:extLst>
        </xdr:cNvPr>
        <xdr:cNvSpPr txBox="1"/>
      </xdr:nvSpPr>
      <xdr:spPr>
        <a:xfrm>
          <a:off x="27057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154957</xdr:rowOff>
    </xdr:from>
    <xdr:ext cx="405111" cy="259045"/>
    <xdr:sp macro="" textlink="">
      <xdr:nvSpPr>
        <xdr:cNvPr id="85" name="n_3aveValue【道路】&#10;有形固定資産減価償却率">
          <a:extLst>
            <a:ext uri="{FF2B5EF4-FFF2-40B4-BE49-F238E27FC236}">
              <a16:creationId xmlns:a16="http://schemas.microsoft.com/office/drawing/2014/main" id="{B8BBDBB3-B878-4FA9-9A5C-F7AA2314B29A}"/>
            </a:ext>
          </a:extLst>
        </xdr:cNvPr>
        <xdr:cNvSpPr txBox="1"/>
      </xdr:nvSpPr>
      <xdr:spPr>
        <a:xfrm>
          <a:off x="1816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113047</xdr:rowOff>
    </xdr:from>
    <xdr:ext cx="405111" cy="259045"/>
    <xdr:sp macro="" textlink="">
      <xdr:nvSpPr>
        <xdr:cNvPr id="86" name="n_4aveValue【道路】&#10;有形固定資産減価償却率">
          <a:extLst>
            <a:ext uri="{FF2B5EF4-FFF2-40B4-BE49-F238E27FC236}">
              <a16:creationId xmlns:a16="http://schemas.microsoft.com/office/drawing/2014/main" id="{6F3C6B51-549B-4397-B369-AA2F49343FA3}"/>
            </a:ext>
          </a:extLst>
        </xdr:cNvPr>
        <xdr:cNvSpPr txBox="1"/>
      </xdr:nvSpPr>
      <xdr:spPr>
        <a:xfrm>
          <a:off x="927744"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55262</xdr:rowOff>
    </xdr:from>
    <xdr:ext cx="405111" cy="259045"/>
    <xdr:sp macro="" textlink="">
      <xdr:nvSpPr>
        <xdr:cNvPr id="87" name="n_1mainValue【道路】&#10;有形固定資産減価償却率">
          <a:extLst>
            <a:ext uri="{FF2B5EF4-FFF2-40B4-BE49-F238E27FC236}">
              <a16:creationId xmlns:a16="http://schemas.microsoft.com/office/drawing/2014/main" id="{3673A5E5-D479-4054-BED9-DDA290518822}"/>
            </a:ext>
          </a:extLst>
        </xdr:cNvPr>
        <xdr:cNvSpPr txBox="1"/>
      </xdr:nvSpPr>
      <xdr:spPr>
        <a:xfrm>
          <a:off x="3582044" y="691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22877</xdr:rowOff>
    </xdr:from>
    <xdr:ext cx="405111" cy="259045"/>
    <xdr:sp macro="" textlink="">
      <xdr:nvSpPr>
        <xdr:cNvPr id="88" name="n_2mainValue【道路】&#10;有形固定資産減価償却率">
          <a:extLst>
            <a:ext uri="{FF2B5EF4-FFF2-40B4-BE49-F238E27FC236}">
              <a16:creationId xmlns:a16="http://schemas.microsoft.com/office/drawing/2014/main" id="{9560CACF-B517-4123-815F-6A52C22F7A23}"/>
            </a:ext>
          </a:extLst>
        </xdr:cNvPr>
        <xdr:cNvSpPr txBox="1"/>
      </xdr:nvSpPr>
      <xdr:spPr>
        <a:xfrm>
          <a:off x="2705744" y="688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165752</xdr:rowOff>
    </xdr:from>
    <xdr:ext cx="405111" cy="259045"/>
    <xdr:sp macro="" textlink="">
      <xdr:nvSpPr>
        <xdr:cNvPr id="89" name="n_3mainValue【道路】&#10;有形固定資産減価償却率">
          <a:extLst>
            <a:ext uri="{FF2B5EF4-FFF2-40B4-BE49-F238E27FC236}">
              <a16:creationId xmlns:a16="http://schemas.microsoft.com/office/drawing/2014/main" id="{F36B71E8-1496-4197-9D96-5E8C0B9CFA84}"/>
            </a:ext>
          </a:extLst>
        </xdr:cNvPr>
        <xdr:cNvSpPr txBox="1"/>
      </xdr:nvSpPr>
      <xdr:spPr>
        <a:xfrm>
          <a:off x="1816744" y="685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135272</xdr:rowOff>
    </xdr:from>
    <xdr:ext cx="405111" cy="259045"/>
    <xdr:sp macro="" textlink="">
      <xdr:nvSpPr>
        <xdr:cNvPr id="90" name="n_4mainValue【道路】&#10;有形固定資産減価償却率">
          <a:extLst>
            <a:ext uri="{FF2B5EF4-FFF2-40B4-BE49-F238E27FC236}">
              <a16:creationId xmlns:a16="http://schemas.microsoft.com/office/drawing/2014/main" id="{9A032FB9-4CD8-4AC1-8F4D-978F8E1F8DA1}"/>
            </a:ext>
          </a:extLst>
        </xdr:cNvPr>
        <xdr:cNvSpPr txBox="1"/>
      </xdr:nvSpPr>
      <xdr:spPr>
        <a:xfrm>
          <a:off x="927744" y="682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8826105-5EA7-45DD-8246-189C7D2BE06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D834F00-C807-4C84-8D53-48BDBC70D1B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203A6B71-CC37-411E-B582-CC60A07DD07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E286427-570B-456F-85FD-895E09D74ED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B9A8D159-FC8A-424A-9F6A-CF9232D80F9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08D61AE-B0AA-4324-A048-9B3E96E805A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9FAD7F0-A281-4FBD-9D1D-02C395F1F6F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BDAC52D-C282-408B-85CA-6CA05AC6E2C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2583B456-929D-41EF-AE84-B7B1BEE6B16B}"/>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3FB4210-062D-4341-B4ED-987CBE958EB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B1C97D3C-CC24-4B32-A72E-38595941ABA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EE39F920-2D08-4FFC-9BFA-E0E4CBC2A1E9}"/>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4DC68129-D3EA-45B2-86CA-52CA05DA32CD}"/>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A474DEE5-4108-4551-A135-5FC1583B4C5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3916CF38-7EAE-4988-9EF0-C51D5F3CB657}"/>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477FF58A-0C82-490B-ACE5-5456D55C4943}"/>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DF011576-0BE8-4255-8C41-F8AB672EF188}"/>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518CAB22-8EAB-462E-9AD8-8FC92E6CDCB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E30E25C-76C7-407E-B4D3-225CA4D2D41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E9376D00-D09C-413A-A0B0-3D251EAB521C}"/>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B83A11C4-D3D0-4329-AA7C-B5E7FA63DBF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F2CEE9D1-BD62-4CD6-B9F0-1FA5860FFACE}"/>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998EFF71-64C6-413D-AA08-7F105FCDC35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F429A9E5-F893-4698-B116-CA7C103A1877}"/>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8BDDF900-4B40-49ED-88C4-652A17876705}"/>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E5C5C94D-349E-46FC-9A9C-02B1F525DE52}"/>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B47E468D-540F-4319-968B-312F3D47E95B}"/>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A71B201F-F52C-423A-AC87-77131FD118E7}"/>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22115</xdr:rowOff>
    </xdr:from>
    <xdr:ext cx="469744" cy="259045"/>
    <xdr:sp macro="" textlink="">
      <xdr:nvSpPr>
        <xdr:cNvPr id="119" name="【道路】&#10;一人当たり延長平均値テキスト">
          <a:extLst>
            <a:ext uri="{FF2B5EF4-FFF2-40B4-BE49-F238E27FC236}">
              <a16:creationId xmlns:a16="http://schemas.microsoft.com/office/drawing/2014/main" id="{75494266-F062-490C-9C45-28D79E52E09D}"/>
            </a:ext>
          </a:extLst>
        </xdr:cNvPr>
        <xdr:cNvSpPr txBox="1"/>
      </xdr:nvSpPr>
      <xdr:spPr>
        <a:xfrm>
          <a:off x="10515600" y="6880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6B9B92AE-EBFA-43D3-BED3-68B4BE2E8470}"/>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167CEF15-3D70-4AB0-BEF6-EE269613B454}"/>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C42C910F-D99F-432B-9D36-46B2316F4EF7}"/>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A497C7E2-0CB3-420E-9DFE-0A22B4BCB40A}"/>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7B497405-AE8A-4D5A-948E-BDDCD4DE8FD1}"/>
            </a:ext>
          </a:extLst>
        </xdr:cNvPr>
        <xdr:cNvSpPr/>
      </xdr:nvSpPr>
      <xdr:spPr>
        <a:xfrm>
          <a:off x="6921500" y="69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2C0C242-9938-43AF-A033-116F6C4ACCC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48E614F-9AF6-40A5-BCEF-9549A98705B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877BDD3-1378-4AD8-80C1-8EAABA4E9D9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C740985-264A-4BCD-AD3E-2031EBE03CC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5120073-F16A-4DB4-8C95-299FDE7F391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134100</xdr:rowOff>
    </xdr:from>
    <xdr:to>
      <xdr:col>55</xdr:col>
      <xdr:colOff>50800</xdr:colOff>
      <xdr:row>40</xdr:row>
      <xdr:rowOff>64250</xdr:rowOff>
    </xdr:to>
    <xdr:sp macro="" textlink="">
      <xdr:nvSpPr>
        <xdr:cNvPr id="130" name="楕円 129">
          <a:extLst>
            <a:ext uri="{FF2B5EF4-FFF2-40B4-BE49-F238E27FC236}">
              <a16:creationId xmlns:a16="http://schemas.microsoft.com/office/drawing/2014/main" id="{997DD6D6-27C8-46F9-ADE8-9DE6910D0E7C}"/>
            </a:ext>
          </a:extLst>
        </xdr:cNvPr>
        <xdr:cNvSpPr/>
      </xdr:nvSpPr>
      <xdr:spPr>
        <a:xfrm>
          <a:off x="10426700" y="682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156977</xdr:rowOff>
    </xdr:from>
    <xdr:ext cx="469744" cy="259045"/>
    <xdr:sp macro="" textlink="">
      <xdr:nvSpPr>
        <xdr:cNvPr id="131" name="【道路】&#10;一人当たり延長該当値テキスト">
          <a:extLst>
            <a:ext uri="{FF2B5EF4-FFF2-40B4-BE49-F238E27FC236}">
              <a16:creationId xmlns:a16="http://schemas.microsoft.com/office/drawing/2014/main" id="{02297AAE-4F36-47D9-B0DC-2120EA06E0D5}"/>
            </a:ext>
          </a:extLst>
        </xdr:cNvPr>
        <xdr:cNvSpPr txBox="1"/>
      </xdr:nvSpPr>
      <xdr:spPr>
        <a:xfrm>
          <a:off x="10515600" y="6672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86131</xdr:rowOff>
    </xdr:from>
    <xdr:to>
      <xdr:col>50</xdr:col>
      <xdr:colOff>165100</xdr:colOff>
      <xdr:row>40</xdr:row>
      <xdr:rowOff>16281</xdr:rowOff>
    </xdr:to>
    <xdr:sp macro="" textlink="">
      <xdr:nvSpPr>
        <xdr:cNvPr id="132" name="楕円 131">
          <a:extLst>
            <a:ext uri="{FF2B5EF4-FFF2-40B4-BE49-F238E27FC236}">
              <a16:creationId xmlns:a16="http://schemas.microsoft.com/office/drawing/2014/main" id="{43E289E4-D78B-4928-9968-1F83DF179228}"/>
            </a:ext>
          </a:extLst>
        </xdr:cNvPr>
        <xdr:cNvSpPr/>
      </xdr:nvSpPr>
      <xdr:spPr>
        <a:xfrm>
          <a:off x="9588500" y="677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136931</xdr:rowOff>
    </xdr:from>
    <xdr:to>
      <xdr:col>55</xdr:col>
      <xdr:colOff>0</xdr:colOff>
      <xdr:row>40</xdr:row>
      <xdr:rowOff>13450</xdr:rowOff>
    </xdr:to>
    <xdr:cxnSp macro="">
      <xdr:nvCxnSpPr>
        <xdr:cNvPr id="133" name="直線コネクタ 132">
          <a:extLst>
            <a:ext uri="{FF2B5EF4-FFF2-40B4-BE49-F238E27FC236}">
              <a16:creationId xmlns:a16="http://schemas.microsoft.com/office/drawing/2014/main" id="{0D66CA23-5DAC-4415-88AD-61BBA9077045}"/>
            </a:ext>
          </a:extLst>
        </xdr:cNvPr>
        <xdr:cNvCxnSpPr/>
      </xdr:nvCxnSpPr>
      <xdr:spPr>
        <a:xfrm>
          <a:off x="9639300" y="6823481"/>
          <a:ext cx="838200" cy="47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138443</xdr:rowOff>
    </xdr:from>
    <xdr:to>
      <xdr:col>46</xdr:col>
      <xdr:colOff>38100</xdr:colOff>
      <xdr:row>40</xdr:row>
      <xdr:rowOff>68593</xdr:rowOff>
    </xdr:to>
    <xdr:sp macro="" textlink="">
      <xdr:nvSpPr>
        <xdr:cNvPr id="134" name="楕円 133">
          <a:extLst>
            <a:ext uri="{FF2B5EF4-FFF2-40B4-BE49-F238E27FC236}">
              <a16:creationId xmlns:a16="http://schemas.microsoft.com/office/drawing/2014/main" id="{6BCC4048-C9DA-471D-B12E-DE08ADE3971F}"/>
            </a:ext>
          </a:extLst>
        </xdr:cNvPr>
        <xdr:cNvSpPr/>
      </xdr:nvSpPr>
      <xdr:spPr>
        <a:xfrm>
          <a:off x="8699500" y="682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136931</xdr:rowOff>
    </xdr:from>
    <xdr:to>
      <xdr:col>50</xdr:col>
      <xdr:colOff>114300</xdr:colOff>
      <xdr:row>40</xdr:row>
      <xdr:rowOff>17793</xdr:rowOff>
    </xdr:to>
    <xdr:cxnSp macro="">
      <xdr:nvCxnSpPr>
        <xdr:cNvPr id="135" name="直線コネクタ 134">
          <a:extLst>
            <a:ext uri="{FF2B5EF4-FFF2-40B4-BE49-F238E27FC236}">
              <a16:creationId xmlns:a16="http://schemas.microsoft.com/office/drawing/2014/main" id="{E2A8ACFB-52FF-4942-B52D-8A6894E69E6A}"/>
            </a:ext>
          </a:extLst>
        </xdr:cNvPr>
        <xdr:cNvCxnSpPr/>
      </xdr:nvCxnSpPr>
      <xdr:spPr>
        <a:xfrm flipV="1">
          <a:off x="8750300" y="6823481"/>
          <a:ext cx="889000" cy="52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141033</xdr:rowOff>
    </xdr:from>
    <xdr:to>
      <xdr:col>41</xdr:col>
      <xdr:colOff>101600</xdr:colOff>
      <xdr:row>40</xdr:row>
      <xdr:rowOff>71183</xdr:rowOff>
    </xdr:to>
    <xdr:sp macro="" textlink="">
      <xdr:nvSpPr>
        <xdr:cNvPr id="136" name="楕円 135">
          <a:extLst>
            <a:ext uri="{FF2B5EF4-FFF2-40B4-BE49-F238E27FC236}">
              <a16:creationId xmlns:a16="http://schemas.microsoft.com/office/drawing/2014/main" id="{B6745012-997D-4926-83F2-D82C21F4443F}"/>
            </a:ext>
          </a:extLst>
        </xdr:cNvPr>
        <xdr:cNvSpPr/>
      </xdr:nvSpPr>
      <xdr:spPr>
        <a:xfrm>
          <a:off x="7810500" y="6827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17793</xdr:rowOff>
    </xdr:from>
    <xdr:to>
      <xdr:col>45</xdr:col>
      <xdr:colOff>177800</xdr:colOff>
      <xdr:row>40</xdr:row>
      <xdr:rowOff>20383</xdr:rowOff>
    </xdr:to>
    <xdr:cxnSp macro="">
      <xdr:nvCxnSpPr>
        <xdr:cNvPr id="137" name="直線コネクタ 136">
          <a:extLst>
            <a:ext uri="{FF2B5EF4-FFF2-40B4-BE49-F238E27FC236}">
              <a16:creationId xmlns:a16="http://schemas.microsoft.com/office/drawing/2014/main" id="{0902C6F7-8DC2-4555-848C-EA464E0186DD}"/>
            </a:ext>
          </a:extLst>
        </xdr:cNvPr>
        <xdr:cNvCxnSpPr/>
      </xdr:nvCxnSpPr>
      <xdr:spPr>
        <a:xfrm flipV="1">
          <a:off x="7861300" y="6875793"/>
          <a:ext cx="889000" cy="2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139357</xdr:rowOff>
    </xdr:from>
    <xdr:to>
      <xdr:col>36</xdr:col>
      <xdr:colOff>165100</xdr:colOff>
      <xdr:row>40</xdr:row>
      <xdr:rowOff>69507</xdr:rowOff>
    </xdr:to>
    <xdr:sp macro="" textlink="">
      <xdr:nvSpPr>
        <xdr:cNvPr id="138" name="楕円 137">
          <a:extLst>
            <a:ext uri="{FF2B5EF4-FFF2-40B4-BE49-F238E27FC236}">
              <a16:creationId xmlns:a16="http://schemas.microsoft.com/office/drawing/2014/main" id="{8B094A0F-CD21-490A-8970-68EA9DBB859A}"/>
            </a:ext>
          </a:extLst>
        </xdr:cNvPr>
        <xdr:cNvSpPr/>
      </xdr:nvSpPr>
      <xdr:spPr>
        <a:xfrm>
          <a:off x="6921500" y="682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18707</xdr:rowOff>
    </xdr:from>
    <xdr:to>
      <xdr:col>41</xdr:col>
      <xdr:colOff>50800</xdr:colOff>
      <xdr:row>40</xdr:row>
      <xdr:rowOff>20383</xdr:rowOff>
    </xdr:to>
    <xdr:cxnSp macro="">
      <xdr:nvCxnSpPr>
        <xdr:cNvPr id="139" name="直線コネクタ 138">
          <a:extLst>
            <a:ext uri="{FF2B5EF4-FFF2-40B4-BE49-F238E27FC236}">
              <a16:creationId xmlns:a16="http://schemas.microsoft.com/office/drawing/2014/main" id="{9A779A7F-1D3B-4F63-9F3C-D164FA87913F}"/>
            </a:ext>
          </a:extLst>
        </xdr:cNvPr>
        <xdr:cNvCxnSpPr/>
      </xdr:nvCxnSpPr>
      <xdr:spPr>
        <a:xfrm>
          <a:off x="6972300" y="6876707"/>
          <a:ext cx="889000" cy="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139387</xdr:rowOff>
    </xdr:from>
    <xdr:ext cx="469744" cy="259045"/>
    <xdr:sp macro="" textlink="">
      <xdr:nvSpPr>
        <xdr:cNvPr id="140" name="n_1aveValue【道路】&#10;一人当たり延長">
          <a:extLst>
            <a:ext uri="{FF2B5EF4-FFF2-40B4-BE49-F238E27FC236}">
              <a16:creationId xmlns:a16="http://schemas.microsoft.com/office/drawing/2014/main" id="{F5398D35-87CC-4B20-B8AF-6571EED462EE}"/>
            </a:ext>
          </a:extLst>
        </xdr:cNvPr>
        <xdr:cNvSpPr txBox="1"/>
      </xdr:nvSpPr>
      <xdr:spPr>
        <a:xfrm>
          <a:off x="9391727" y="699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141444</xdr:rowOff>
    </xdr:from>
    <xdr:ext cx="469744" cy="259045"/>
    <xdr:sp macro="" textlink="">
      <xdr:nvSpPr>
        <xdr:cNvPr id="141" name="n_2aveValue【道路】&#10;一人当たり延長">
          <a:extLst>
            <a:ext uri="{FF2B5EF4-FFF2-40B4-BE49-F238E27FC236}">
              <a16:creationId xmlns:a16="http://schemas.microsoft.com/office/drawing/2014/main" id="{236D5403-6D6E-439C-A3CF-BB12D9F8574F}"/>
            </a:ext>
          </a:extLst>
        </xdr:cNvPr>
        <xdr:cNvSpPr txBox="1"/>
      </xdr:nvSpPr>
      <xdr:spPr>
        <a:xfrm>
          <a:off x="8515427" y="6999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143121</xdr:rowOff>
    </xdr:from>
    <xdr:ext cx="469744" cy="259045"/>
    <xdr:sp macro="" textlink="">
      <xdr:nvSpPr>
        <xdr:cNvPr id="142" name="n_3aveValue【道路】&#10;一人当たり延長">
          <a:extLst>
            <a:ext uri="{FF2B5EF4-FFF2-40B4-BE49-F238E27FC236}">
              <a16:creationId xmlns:a16="http://schemas.microsoft.com/office/drawing/2014/main" id="{A3AA3C37-C19A-43D3-AC30-237705086DEE}"/>
            </a:ext>
          </a:extLst>
        </xdr:cNvPr>
        <xdr:cNvSpPr txBox="1"/>
      </xdr:nvSpPr>
      <xdr:spPr>
        <a:xfrm>
          <a:off x="7626427" y="7001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159999</xdr:rowOff>
    </xdr:from>
    <xdr:ext cx="469744" cy="259045"/>
    <xdr:sp macro="" textlink="">
      <xdr:nvSpPr>
        <xdr:cNvPr id="143" name="n_4aveValue【道路】&#10;一人当たり延長">
          <a:extLst>
            <a:ext uri="{FF2B5EF4-FFF2-40B4-BE49-F238E27FC236}">
              <a16:creationId xmlns:a16="http://schemas.microsoft.com/office/drawing/2014/main" id="{894E97B3-4620-4C53-B9F8-4648CA530AF2}"/>
            </a:ext>
          </a:extLst>
        </xdr:cNvPr>
        <xdr:cNvSpPr txBox="1"/>
      </xdr:nvSpPr>
      <xdr:spPr>
        <a:xfrm>
          <a:off x="6737427" y="701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32808</xdr:rowOff>
    </xdr:from>
    <xdr:ext cx="534377" cy="259045"/>
    <xdr:sp macro="" textlink="">
      <xdr:nvSpPr>
        <xdr:cNvPr id="144" name="n_1mainValue【道路】&#10;一人当たり延長">
          <a:extLst>
            <a:ext uri="{FF2B5EF4-FFF2-40B4-BE49-F238E27FC236}">
              <a16:creationId xmlns:a16="http://schemas.microsoft.com/office/drawing/2014/main" id="{395DAE28-2E3F-4E1F-841D-F149F2D1143E}"/>
            </a:ext>
          </a:extLst>
        </xdr:cNvPr>
        <xdr:cNvSpPr txBox="1"/>
      </xdr:nvSpPr>
      <xdr:spPr>
        <a:xfrm>
          <a:off x="9359411" y="654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85120</xdr:rowOff>
    </xdr:from>
    <xdr:ext cx="469744" cy="259045"/>
    <xdr:sp macro="" textlink="">
      <xdr:nvSpPr>
        <xdr:cNvPr id="145" name="n_2mainValue【道路】&#10;一人当たり延長">
          <a:extLst>
            <a:ext uri="{FF2B5EF4-FFF2-40B4-BE49-F238E27FC236}">
              <a16:creationId xmlns:a16="http://schemas.microsoft.com/office/drawing/2014/main" id="{882B0A81-19B9-48B0-8FF1-833BCCBBD835}"/>
            </a:ext>
          </a:extLst>
        </xdr:cNvPr>
        <xdr:cNvSpPr txBox="1"/>
      </xdr:nvSpPr>
      <xdr:spPr>
        <a:xfrm>
          <a:off x="8515427" y="6600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87710</xdr:rowOff>
    </xdr:from>
    <xdr:ext cx="469744" cy="259045"/>
    <xdr:sp macro="" textlink="">
      <xdr:nvSpPr>
        <xdr:cNvPr id="146" name="n_3mainValue【道路】&#10;一人当たり延長">
          <a:extLst>
            <a:ext uri="{FF2B5EF4-FFF2-40B4-BE49-F238E27FC236}">
              <a16:creationId xmlns:a16="http://schemas.microsoft.com/office/drawing/2014/main" id="{2B613AC4-69E3-4935-AE24-C5862F4B2DDB}"/>
            </a:ext>
          </a:extLst>
        </xdr:cNvPr>
        <xdr:cNvSpPr txBox="1"/>
      </xdr:nvSpPr>
      <xdr:spPr>
        <a:xfrm>
          <a:off x="7626427" y="6602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86034</xdr:rowOff>
    </xdr:from>
    <xdr:ext cx="469744" cy="259045"/>
    <xdr:sp macro="" textlink="">
      <xdr:nvSpPr>
        <xdr:cNvPr id="147" name="n_4mainValue【道路】&#10;一人当たり延長">
          <a:extLst>
            <a:ext uri="{FF2B5EF4-FFF2-40B4-BE49-F238E27FC236}">
              <a16:creationId xmlns:a16="http://schemas.microsoft.com/office/drawing/2014/main" id="{57B3752A-A4D9-48E6-A769-4912755F31A0}"/>
            </a:ext>
          </a:extLst>
        </xdr:cNvPr>
        <xdr:cNvSpPr txBox="1"/>
      </xdr:nvSpPr>
      <xdr:spPr>
        <a:xfrm>
          <a:off x="6737427" y="6601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D98AB239-209E-471D-821E-F7AA948943B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6B37633A-EA7A-4CF2-A091-470E30F8639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E4CD0B80-C11D-4CAC-BDA8-4338248FA79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D7964106-AF7B-4CE9-B1E7-197F7395419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1FA3B317-B26B-4EEB-974E-3F7C083DA94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B6812422-7A1A-4949-ABB0-E8DB2883D9E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4FF443F2-7E39-400A-A51E-1BCB7D09D3E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3907BD59-AC18-4FF9-A0EB-485A8074527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B2E1890C-01DA-4390-9E5C-F16A07ADF05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486CB117-2C20-4E26-BD5A-03F3C97CF75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181DEB81-22A6-41C4-B1CC-8C15B4A5B75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62F663CE-9575-4A01-8F9B-B147C401533C}"/>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4EA7BA3F-4D7A-4386-B924-142C4E4E88B2}"/>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2B6D8683-0A89-414F-B942-FA9121612E8C}"/>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67A8253C-5CD0-4036-BA30-69AC62D9E35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52071C73-6DC7-4641-955A-D8AB3783229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DD808D6-D748-46AE-85D6-B277B6790641}"/>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F74D2CFF-61FB-4DE0-909B-A1E0C3B3D0E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E4D71A36-1175-434D-A081-9E9B010D349B}"/>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C8B9E429-0554-432D-AFC5-F68CE4DD3A76}"/>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3D746D67-9DAB-42EB-B38E-12CE211E9FD1}"/>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5DAE2E73-FBAE-4DB6-9C1C-5FD1769E1E7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7A132CFF-5779-4196-9D1B-923F0679EF07}"/>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734C5D85-B861-448D-8E43-61561045C48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7F43883C-1609-4B98-A741-3B752634B95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AD0CF10E-C5FA-4C17-B875-01D11A36EE74}"/>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5627435C-B707-4D88-A8C5-AE856A5AA5AA}"/>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7B35B309-3875-4759-8927-EF93F687B05A}"/>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C8F35CDB-8844-4EF1-86D4-128D7930FEF3}"/>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84E11CA1-25C8-49BC-9177-E974DD1572C9}"/>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75716C17-0184-46FF-820B-CA73E1BF30CD}"/>
            </a:ext>
          </a:extLst>
        </xdr:cNvPr>
        <xdr:cNvSpPr txBox="1"/>
      </xdr:nvSpPr>
      <xdr:spPr>
        <a:xfrm>
          <a:off x="4673600" y="1043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D8070A62-7B2B-440D-86F5-E8C5EAF5C4A8}"/>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3B24B9B3-E4E0-470B-B984-1C38C1D8FA76}"/>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2B39CB88-9743-4D1C-ADB2-A83558CDF4EF}"/>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40BE2937-43B0-4246-9BCB-3EB2A5B3322C}"/>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223C06D7-74E6-4BA7-B56B-FA6623CF4123}"/>
            </a:ext>
          </a:extLst>
        </xdr:cNvPr>
        <xdr:cNvSpPr/>
      </xdr:nvSpPr>
      <xdr:spPr>
        <a:xfrm>
          <a:off x="10795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7E5967B-9CC3-4C97-9F3D-7A068CBD4F6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DF5E67B-ABBC-4963-9177-597164385DA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8E382E4-21FB-4A38-8DB1-5D2607258DF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0CF3B1B-A318-4DAF-A727-DD8ED07AF96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FF4B14C-BEA8-4C15-992D-CA31130E839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37374</xdr:rowOff>
    </xdr:from>
    <xdr:to>
      <xdr:col>24</xdr:col>
      <xdr:colOff>114300</xdr:colOff>
      <xdr:row>60</xdr:row>
      <xdr:rowOff>138974</xdr:rowOff>
    </xdr:to>
    <xdr:sp macro="" textlink="">
      <xdr:nvSpPr>
        <xdr:cNvPr id="189" name="楕円 188">
          <a:extLst>
            <a:ext uri="{FF2B5EF4-FFF2-40B4-BE49-F238E27FC236}">
              <a16:creationId xmlns:a16="http://schemas.microsoft.com/office/drawing/2014/main" id="{C3C7C602-4A2A-4F19-9DAA-F8CFE1D50BBA}"/>
            </a:ext>
          </a:extLst>
        </xdr:cNvPr>
        <xdr:cNvSpPr/>
      </xdr:nvSpPr>
      <xdr:spPr>
        <a:xfrm>
          <a:off x="4584700" y="1032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60251</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C89FED7C-E4B4-434C-92C5-FB86AB942FBA}"/>
            </a:ext>
          </a:extLst>
        </xdr:cNvPr>
        <xdr:cNvSpPr txBox="1"/>
      </xdr:nvSpPr>
      <xdr:spPr>
        <a:xfrm>
          <a:off x="4673600" y="10175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37374</xdr:rowOff>
    </xdr:from>
    <xdr:to>
      <xdr:col>20</xdr:col>
      <xdr:colOff>38100</xdr:colOff>
      <xdr:row>60</xdr:row>
      <xdr:rowOff>138974</xdr:rowOff>
    </xdr:to>
    <xdr:sp macro="" textlink="">
      <xdr:nvSpPr>
        <xdr:cNvPr id="191" name="楕円 190">
          <a:extLst>
            <a:ext uri="{FF2B5EF4-FFF2-40B4-BE49-F238E27FC236}">
              <a16:creationId xmlns:a16="http://schemas.microsoft.com/office/drawing/2014/main" id="{75AB8876-7895-4DEA-A9A3-6C34036F2E10}"/>
            </a:ext>
          </a:extLst>
        </xdr:cNvPr>
        <xdr:cNvSpPr/>
      </xdr:nvSpPr>
      <xdr:spPr>
        <a:xfrm>
          <a:off x="3746500" y="1032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88174</xdr:rowOff>
    </xdr:from>
    <xdr:to>
      <xdr:col>24</xdr:col>
      <xdr:colOff>63500</xdr:colOff>
      <xdr:row>60</xdr:row>
      <xdr:rowOff>88174</xdr:rowOff>
    </xdr:to>
    <xdr:cxnSp macro="">
      <xdr:nvCxnSpPr>
        <xdr:cNvPr id="192" name="直線コネクタ 191">
          <a:extLst>
            <a:ext uri="{FF2B5EF4-FFF2-40B4-BE49-F238E27FC236}">
              <a16:creationId xmlns:a16="http://schemas.microsoft.com/office/drawing/2014/main" id="{C023CB9B-DAE4-48D4-B65A-23B74DB39FEA}"/>
            </a:ext>
          </a:extLst>
        </xdr:cNvPr>
        <xdr:cNvCxnSpPr/>
      </xdr:nvCxnSpPr>
      <xdr:spPr>
        <a:xfrm>
          <a:off x="3797300" y="1037517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12881</xdr:rowOff>
    </xdr:from>
    <xdr:to>
      <xdr:col>15</xdr:col>
      <xdr:colOff>101600</xdr:colOff>
      <xdr:row>60</xdr:row>
      <xdr:rowOff>114481</xdr:rowOff>
    </xdr:to>
    <xdr:sp macro="" textlink="">
      <xdr:nvSpPr>
        <xdr:cNvPr id="193" name="楕円 192">
          <a:extLst>
            <a:ext uri="{FF2B5EF4-FFF2-40B4-BE49-F238E27FC236}">
              <a16:creationId xmlns:a16="http://schemas.microsoft.com/office/drawing/2014/main" id="{69C2A6AF-F142-434E-BBE8-06F72F5C85EC}"/>
            </a:ext>
          </a:extLst>
        </xdr:cNvPr>
        <xdr:cNvSpPr/>
      </xdr:nvSpPr>
      <xdr:spPr>
        <a:xfrm>
          <a:off x="2857500" y="1029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63681</xdr:rowOff>
    </xdr:from>
    <xdr:to>
      <xdr:col>19</xdr:col>
      <xdr:colOff>177800</xdr:colOff>
      <xdr:row>60</xdr:row>
      <xdr:rowOff>88174</xdr:rowOff>
    </xdr:to>
    <xdr:cxnSp macro="">
      <xdr:nvCxnSpPr>
        <xdr:cNvPr id="194" name="直線コネクタ 193">
          <a:extLst>
            <a:ext uri="{FF2B5EF4-FFF2-40B4-BE49-F238E27FC236}">
              <a16:creationId xmlns:a16="http://schemas.microsoft.com/office/drawing/2014/main" id="{722FB5F5-25D1-4F7D-A7E6-C9DA0B2D127D}"/>
            </a:ext>
          </a:extLst>
        </xdr:cNvPr>
        <xdr:cNvCxnSpPr/>
      </xdr:nvCxnSpPr>
      <xdr:spPr>
        <a:xfrm>
          <a:off x="2908300" y="10350681"/>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11249</xdr:rowOff>
    </xdr:from>
    <xdr:to>
      <xdr:col>10</xdr:col>
      <xdr:colOff>165100</xdr:colOff>
      <xdr:row>60</xdr:row>
      <xdr:rowOff>112849</xdr:rowOff>
    </xdr:to>
    <xdr:sp macro="" textlink="">
      <xdr:nvSpPr>
        <xdr:cNvPr id="195" name="楕円 194">
          <a:extLst>
            <a:ext uri="{FF2B5EF4-FFF2-40B4-BE49-F238E27FC236}">
              <a16:creationId xmlns:a16="http://schemas.microsoft.com/office/drawing/2014/main" id="{CF4D563B-36DA-42FD-B854-C6293DE9017A}"/>
            </a:ext>
          </a:extLst>
        </xdr:cNvPr>
        <xdr:cNvSpPr/>
      </xdr:nvSpPr>
      <xdr:spPr>
        <a:xfrm>
          <a:off x="1968500" y="1029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62049</xdr:rowOff>
    </xdr:from>
    <xdr:to>
      <xdr:col>15</xdr:col>
      <xdr:colOff>50800</xdr:colOff>
      <xdr:row>60</xdr:row>
      <xdr:rowOff>63681</xdr:rowOff>
    </xdr:to>
    <xdr:cxnSp macro="">
      <xdr:nvCxnSpPr>
        <xdr:cNvPr id="196" name="直線コネクタ 195">
          <a:extLst>
            <a:ext uri="{FF2B5EF4-FFF2-40B4-BE49-F238E27FC236}">
              <a16:creationId xmlns:a16="http://schemas.microsoft.com/office/drawing/2014/main" id="{4C1404A9-3054-47F8-B2AD-506C9E9E11DD}"/>
            </a:ext>
          </a:extLst>
        </xdr:cNvPr>
        <xdr:cNvCxnSpPr/>
      </xdr:nvCxnSpPr>
      <xdr:spPr>
        <a:xfrm>
          <a:off x="2019300" y="10349049"/>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159838</xdr:rowOff>
    </xdr:from>
    <xdr:to>
      <xdr:col>6</xdr:col>
      <xdr:colOff>38100</xdr:colOff>
      <xdr:row>60</xdr:row>
      <xdr:rowOff>89988</xdr:rowOff>
    </xdr:to>
    <xdr:sp macro="" textlink="">
      <xdr:nvSpPr>
        <xdr:cNvPr id="197" name="楕円 196">
          <a:extLst>
            <a:ext uri="{FF2B5EF4-FFF2-40B4-BE49-F238E27FC236}">
              <a16:creationId xmlns:a16="http://schemas.microsoft.com/office/drawing/2014/main" id="{3A94ECD6-528B-4EB7-B268-CD7F03E14A94}"/>
            </a:ext>
          </a:extLst>
        </xdr:cNvPr>
        <xdr:cNvSpPr/>
      </xdr:nvSpPr>
      <xdr:spPr>
        <a:xfrm>
          <a:off x="1079500" y="1027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39188</xdr:rowOff>
    </xdr:from>
    <xdr:to>
      <xdr:col>10</xdr:col>
      <xdr:colOff>114300</xdr:colOff>
      <xdr:row>60</xdr:row>
      <xdr:rowOff>62049</xdr:rowOff>
    </xdr:to>
    <xdr:cxnSp macro="">
      <xdr:nvCxnSpPr>
        <xdr:cNvPr id="198" name="直線コネクタ 197">
          <a:extLst>
            <a:ext uri="{FF2B5EF4-FFF2-40B4-BE49-F238E27FC236}">
              <a16:creationId xmlns:a16="http://schemas.microsoft.com/office/drawing/2014/main" id="{65078507-0EA3-4C55-993A-FE2E925E6A6A}"/>
            </a:ext>
          </a:extLst>
        </xdr:cNvPr>
        <xdr:cNvCxnSpPr/>
      </xdr:nvCxnSpPr>
      <xdr:spPr>
        <a:xfrm>
          <a:off x="1130300" y="10326188"/>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5953D609-D82D-4099-A03C-497CC01818A5}"/>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622EE075-23BB-4837-9E39-EA0E33574962}"/>
            </a:ext>
          </a:extLst>
        </xdr:cNvPr>
        <xdr:cNvSpPr txBox="1"/>
      </xdr:nvSpPr>
      <xdr:spPr>
        <a:xfrm>
          <a:off x="2705744"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14DC625D-D15E-4065-A757-F48DE441AE79}"/>
            </a:ext>
          </a:extLst>
        </xdr:cNvPr>
        <xdr:cNvSpPr txBox="1"/>
      </xdr:nvSpPr>
      <xdr:spPr>
        <a:xfrm>
          <a:off x="1816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27231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141434A9-566F-45A4-94C6-DF4702AC62E2}"/>
            </a:ext>
          </a:extLst>
        </xdr:cNvPr>
        <xdr:cNvSpPr txBox="1"/>
      </xdr:nvSpPr>
      <xdr:spPr>
        <a:xfrm>
          <a:off x="927744" y="1048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155501</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28736C0B-AF90-409F-A056-35A5F4647931}"/>
            </a:ext>
          </a:extLst>
        </xdr:cNvPr>
        <xdr:cNvSpPr txBox="1"/>
      </xdr:nvSpPr>
      <xdr:spPr>
        <a:xfrm>
          <a:off x="3582044" y="1009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131008</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8B82D228-588D-4E54-A199-4487E46ADACD}"/>
            </a:ext>
          </a:extLst>
        </xdr:cNvPr>
        <xdr:cNvSpPr txBox="1"/>
      </xdr:nvSpPr>
      <xdr:spPr>
        <a:xfrm>
          <a:off x="2705744" y="1007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129376</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5DC599D5-499B-488F-9852-4092B5B97200}"/>
            </a:ext>
          </a:extLst>
        </xdr:cNvPr>
        <xdr:cNvSpPr txBox="1"/>
      </xdr:nvSpPr>
      <xdr:spPr>
        <a:xfrm>
          <a:off x="1816744" y="1007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106515</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7CAB70F0-4A89-4F0C-B060-190B5D3524B7}"/>
            </a:ext>
          </a:extLst>
        </xdr:cNvPr>
        <xdr:cNvSpPr txBox="1"/>
      </xdr:nvSpPr>
      <xdr:spPr>
        <a:xfrm>
          <a:off x="927744" y="1005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F530F322-4F78-457C-8F18-8B8D378553C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99DDD9E8-6E50-4300-86BE-EF28800AFB4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2B798F83-5937-428B-B616-88B9D24DC91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90F3CE0-26F2-4EDC-8D2D-1901039DC7E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46DAD898-2CCE-4A92-B98B-1AEDCCAC672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71F035B6-1E8F-46E8-8993-31E3A07CA62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CFD52EA0-59D6-4CFF-911C-717D6C86979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811D60AD-E0E6-4B4A-866D-6E58F3B04D9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DE55A12A-2E0A-4FCB-8067-663DF5DFF8B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BC3F17CA-CAD2-4460-A52E-685C1528DEC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E544F985-EADE-4872-9105-B3DD631DE7D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2E8FA05F-DCFC-43DB-A0C0-76B3C54BD9F5}"/>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9EBC7CD5-FDF2-4713-AF97-F91EA3743C87}"/>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62ACD704-34C9-4DE2-9018-34D88DD55079}"/>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26D8BDC3-44F4-4296-ABEA-B0DF2D31388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8C9B0446-F302-4CA1-95AB-D21304C35E42}"/>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6C4E7F8C-E41E-4ADD-8966-C80A910A9D2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597A4935-6725-4EFF-9473-655268A733F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C50BCE9-A010-4733-A629-6F9B9251169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DBB3ED07-F248-40F7-B607-376584A62A25}"/>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407EDF08-14ED-4B23-82AC-22DA111AFB4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DCB0A44B-1F4E-41D1-804A-1ABAFCC60453}"/>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70CEBC35-1058-48B7-A6AA-84E570B5B6C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971C5D54-E58C-4F45-9EE3-12F7A141765A}"/>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B8583CB3-448B-4B97-86BD-6E18C8954445}"/>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F42F3C9B-4B2C-4765-A2C2-927779DFA29C}"/>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614C3389-7D97-4A8D-B8BE-C3F655B2D309}"/>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B28492A9-ADF0-4CC2-9C6B-8D91DD28D813}"/>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E4BB76FF-C3D7-4EFF-AC97-82F356D1DCA5}"/>
            </a:ext>
          </a:extLst>
        </xdr:cNvPr>
        <xdr:cNvSpPr txBox="1"/>
      </xdr:nvSpPr>
      <xdr:spPr>
        <a:xfrm>
          <a:off x="10515600" y="10710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F73AE6BE-6CC3-44FA-82DF-ACDE1BCA166B}"/>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F7EB5924-451F-4D71-806B-21D61AA58DFF}"/>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0B099A6C-7E7F-4A7D-BC0F-F5DE15225B7D}"/>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A2BD413C-337C-4766-9998-49EA7C46F570}"/>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652D0D05-EC18-4C74-9E64-1616922D9FF1}"/>
            </a:ext>
          </a:extLst>
        </xdr:cNvPr>
        <xdr:cNvSpPr/>
      </xdr:nvSpPr>
      <xdr:spPr>
        <a:xfrm>
          <a:off x="6921500" y="1086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D7743D6-7689-46BB-A321-61A4A766A77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D04689B-A19B-46F8-A283-C3503B57D92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AEB2647-3940-428C-93E9-0F91042BA54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916F3C6-5BD4-4265-B4FA-0BD32789A76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6C0B5CC-7F2E-4D37-B62C-E5F7E3B2B97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164258</xdr:rowOff>
    </xdr:from>
    <xdr:to>
      <xdr:col>55</xdr:col>
      <xdr:colOff>50800</xdr:colOff>
      <xdr:row>64</xdr:row>
      <xdr:rowOff>94408</xdr:rowOff>
    </xdr:to>
    <xdr:sp macro="" textlink="">
      <xdr:nvSpPr>
        <xdr:cNvPr id="246" name="楕円 245">
          <a:extLst>
            <a:ext uri="{FF2B5EF4-FFF2-40B4-BE49-F238E27FC236}">
              <a16:creationId xmlns:a16="http://schemas.microsoft.com/office/drawing/2014/main" id="{24AD3F54-C801-4281-82F4-623AEA992D0E}"/>
            </a:ext>
          </a:extLst>
        </xdr:cNvPr>
        <xdr:cNvSpPr/>
      </xdr:nvSpPr>
      <xdr:spPr>
        <a:xfrm>
          <a:off x="10426700" y="1096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79185</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DAD5AC15-CA08-4B42-AF48-67E9F96CBF9C}"/>
            </a:ext>
          </a:extLst>
        </xdr:cNvPr>
        <xdr:cNvSpPr txBox="1"/>
      </xdr:nvSpPr>
      <xdr:spPr>
        <a:xfrm>
          <a:off x="10515600" y="10880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165414</xdr:rowOff>
    </xdr:from>
    <xdr:to>
      <xdr:col>50</xdr:col>
      <xdr:colOff>165100</xdr:colOff>
      <xdr:row>64</xdr:row>
      <xdr:rowOff>95564</xdr:rowOff>
    </xdr:to>
    <xdr:sp macro="" textlink="">
      <xdr:nvSpPr>
        <xdr:cNvPr id="248" name="楕円 247">
          <a:extLst>
            <a:ext uri="{FF2B5EF4-FFF2-40B4-BE49-F238E27FC236}">
              <a16:creationId xmlns:a16="http://schemas.microsoft.com/office/drawing/2014/main" id="{08C50EF1-96CF-4655-AD47-6FFA9EC41237}"/>
            </a:ext>
          </a:extLst>
        </xdr:cNvPr>
        <xdr:cNvSpPr/>
      </xdr:nvSpPr>
      <xdr:spPr>
        <a:xfrm>
          <a:off x="9588500" y="1096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43608</xdr:rowOff>
    </xdr:from>
    <xdr:to>
      <xdr:col>55</xdr:col>
      <xdr:colOff>0</xdr:colOff>
      <xdr:row>64</xdr:row>
      <xdr:rowOff>44764</xdr:rowOff>
    </xdr:to>
    <xdr:cxnSp macro="">
      <xdr:nvCxnSpPr>
        <xdr:cNvPr id="249" name="直線コネクタ 248">
          <a:extLst>
            <a:ext uri="{FF2B5EF4-FFF2-40B4-BE49-F238E27FC236}">
              <a16:creationId xmlns:a16="http://schemas.microsoft.com/office/drawing/2014/main" id="{A42EA7EB-2131-41FC-97C9-CCF6155B629A}"/>
            </a:ext>
          </a:extLst>
        </xdr:cNvPr>
        <xdr:cNvCxnSpPr/>
      </xdr:nvCxnSpPr>
      <xdr:spPr>
        <a:xfrm flipV="1">
          <a:off x="9639300" y="11016408"/>
          <a:ext cx="838200" cy="1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165607</xdr:rowOff>
    </xdr:from>
    <xdr:to>
      <xdr:col>46</xdr:col>
      <xdr:colOff>38100</xdr:colOff>
      <xdr:row>64</xdr:row>
      <xdr:rowOff>95757</xdr:rowOff>
    </xdr:to>
    <xdr:sp macro="" textlink="">
      <xdr:nvSpPr>
        <xdr:cNvPr id="250" name="楕円 249">
          <a:extLst>
            <a:ext uri="{FF2B5EF4-FFF2-40B4-BE49-F238E27FC236}">
              <a16:creationId xmlns:a16="http://schemas.microsoft.com/office/drawing/2014/main" id="{E05A251F-7A65-437D-8DED-BD7D106D9A27}"/>
            </a:ext>
          </a:extLst>
        </xdr:cNvPr>
        <xdr:cNvSpPr/>
      </xdr:nvSpPr>
      <xdr:spPr>
        <a:xfrm>
          <a:off x="8699500" y="10966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44764</xdr:rowOff>
    </xdr:from>
    <xdr:to>
      <xdr:col>50</xdr:col>
      <xdr:colOff>114300</xdr:colOff>
      <xdr:row>64</xdr:row>
      <xdr:rowOff>44957</xdr:rowOff>
    </xdr:to>
    <xdr:cxnSp macro="">
      <xdr:nvCxnSpPr>
        <xdr:cNvPr id="251" name="直線コネクタ 250">
          <a:extLst>
            <a:ext uri="{FF2B5EF4-FFF2-40B4-BE49-F238E27FC236}">
              <a16:creationId xmlns:a16="http://schemas.microsoft.com/office/drawing/2014/main" id="{703B98F5-3DDE-4A1A-8C05-1567ACE7A4AD}"/>
            </a:ext>
          </a:extLst>
        </xdr:cNvPr>
        <xdr:cNvCxnSpPr/>
      </xdr:nvCxnSpPr>
      <xdr:spPr>
        <a:xfrm flipV="1">
          <a:off x="8750300" y="11017564"/>
          <a:ext cx="889000" cy="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166592</xdr:rowOff>
    </xdr:from>
    <xdr:to>
      <xdr:col>41</xdr:col>
      <xdr:colOff>101600</xdr:colOff>
      <xdr:row>64</xdr:row>
      <xdr:rowOff>96742</xdr:rowOff>
    </xdr:to>
    <xdr:sp macro="" textlink="">
      <xdr:nvSpPr>
        <xdr:cNvPr id="252" name="楕円 251">
          <a:extLst>
            <a:ext uri="{FF2B5EF4-FFF2-40B4-BE49-F238E27FC236}">
              <a16:creationId xmlns:a16="http://schemas.microsoft.com/office/drawing/2014/main" id="{A9EBA575-87AA-43C7-B487-2CE8B2DFAEBE}"/>
            </a:ext>
          </a:extLst>
        </xdr:cNvPr>
        <xdr:cNvSpPr/>
      </xdr:nvSpPr>
      <xdr:spPr>
        <a:xfrm>
          <a:off x="7810500" y="1096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44957</xdr:rowOff>
    </xdr:from>
    <xdr:to>
      <xdr:col>45</xdr:col>
      <xdr:colOff>177800</xdr:colOff>
      <xdr:row>64</xdr:row>
      <xdr:rowOff>45942</xdr:rowOff>
    </xdr:to>
    <xdr:cxnSp macro="">
      <xdr:nvCxnSpPr>
        <xdr:cNvPr id="253" name="直線コネクタ 252">
          <a:extLst>
            <a:ext uri="{FF2B5EF4-FFF2-40B4-BE49-F238E27FC236}">
              <a16:creationId xmlns:a16="http://schemas.microsoft.com/office/drawing/2014/main" id="{7996761B-0043-4115-8981-3E74A866EF6B}"/>
            </a:ext>
          </a:extLst>
        </xdr:cNvPr>
        <xdr:cNvCxnSpPr/>
      </xdr:nvCxnSpPr>
      <xdr:spPr>
        <a:xfrm flipV="1">
          <a:off x="7861300" y="11017757"/>
          <a:ext cx="889000" cy="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166666</xdr:rowOff>
    </xdr:from>
    <xdr:to>
      <xdr:col>36</xdr:col>
      <xdr:colOff>165100</xdr:colOff>
      <xdr:row>64</xdr:row>
      <xdr:rowOff>96816</xdr:rowOff>
    </xdr:to>
    <xdr:sp macro="" textlink="">
      <xdr:nvSpPr>
        <xdr:cNvPr id="254" name="楕円 253">
          <a:extLst>
            <a:ext uri="{FF2B5EF4-FFF2-40B4-BE49-F238E27FC236}">
              <a16:creationId xmlns:a16="http://schemas.microsoft.com/office/drawing/2014/main" id="{FA8BAB9B-2007-4D64-B627-43AA895E49CB}"/>
            </a:ext>
          </a:extLst>
        </xdr:cNvPr>
        <xdr:cNvSpPr/>
      </xdr:nvSpPr>
      <xdr:spPr>
        <a:xfrm>
          <a:off x="6921500" y="1096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45942</xdr:rowOff>
    </xdr:from>
    <xdr:to>
      <xdr:col>41</xdr:col>
      <xdr:colOff>50800</xdr:colOff>
      <xdr:row>64</xdr:row>
      <xdr:rowOff>46016</xdr:rowOff>
    </xdr:to>
    <xdr:cxnSp macro="">
      <xdr:nvCxnSpPr>
        <xdr:cNvPr id="255" name="直線コネクタ 254">
          <a:extLst>
            <a:ext uri="{FF2B5EF4-FFF2-40B4-BE49-F238E27FC236}">
              <a16:creationId xmlns:a16="http://schemas.microsoft.com/office/drawing/2014/main" id="{CC364799-720B-4863-BEE8-05AF7CE8C32A}"/>
            </a:ext>
          </a:extLst>
        </xdr:cNvPr>
        <xdr:cNvCxnSpPr/>
      </xdr:nvCxnSpPr>
      <xdr:spPr>
        <a:xfrm flipV="1">
          <a:off x="6972300" y="11018742"/>
          <a:ext cx="889000" cy="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36245D44-B08C-4A4B-9156-B4832DCD0CA4}"/>
            </a:ext>
          </a:extLst>
        </xdr:cNvPr>
        <xdr:cNvSpPr txBox="1"/>
      </xdr:nvSpPr>
      <xdr:spPr>
        <a:xfrm>
          <a:off x="9327095" y="10637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F0B770C2-3145-4772-8A04-29486FF99D52}"/>
            </a:ext>
          </a:extLst>
        </xdr:cNvPr>
        <xdr:cNvSpPr txBox="1"/>
      </xdr:nvSpPr>
      <xdr:spPr>
        <a:xfrm>
          <a:off x="8450795" y="10639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A235B0F7-8694-4067-981F-EE3D26DE1248}"/>
            </a:ext>
          </a:extLst>
        </xdr:cNvPr>
        <xdr:cNvSpPr txBox="1"/>
      </xdr:nvSpPr>
      <xdr:spPr>
        <a:xfrm>
          <a:off x="7561795" y="10638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8AC356A1-1C18-4B71-ADA9-1E14FFF24FF6}"/>
            </a:ext>
          </a:extLst>
        </xdr:cNvPr>
        <xdr:cNvSpPr txBox="1"/>
      </xdr:nvSpPr>
      <xdr:spPr>
        <a:xfrm>
          <a:off x="6672795" y="10635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86691</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4FA71EC5-70BF-476D-A40A-017E7B5C1B9F}"/>
            </a:ext>
          </a:extLst>
        </xdr:cNvPr>
        <xdr:cNvSpPr txBox="1"/>
      </xdr:nvSpPr>
      <xdr:spPr>
        <a:xfrm>
          <a:off x="9359411" y="11059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86884</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D98BBB73-23C3-45DC-89B6-79855B85469B}"/>
            </a:ext>
          </a:extLst>
        </xdr:cNvPr>
        <xdr:cNvSpPr txBox="1"/>
      </xdr:nvSpPr>
      <xdr:spPr>
        <a:xfrm>
          <a:off x="8483111" y="11059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87869</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403BF3A9-B55B-4ABB-95BB-79AE6A05FF6F}"/>
            </a:ext>
          </a:extLst>
        </xdr:cNvPr>
        <xdr:cNvSpPr txBox="1"/>
      </xdr:nvSpPr>
      <xdr:spPr>
        <a:xfrm>
          <a:off x="7594111" y="11060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87943</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5575F1C1-5692-430A-9E17-E99174021374}"/>
            </a:ext>
          </a:extLst>
        </xdr:cNvPr>
        <xdr:cNvSpPr txBox="1"/>
      </xdr:nvSpPr>
      <xdr:spPr>
        <a:xfrm>
          <a:off x="6705111" y="1106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5875CD74-6D85-40B9-BED9-E34AA702733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29027C11-83B5-47B2-BE16-36210B6003E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97EF52C2-0996-41A5-AE52-5F31DEF0596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48D1F09-0938-4908-BF5C-2BC58A65AB6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53D3E40-48D7-464A-BA1D-1E3148423B4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AFBC2921-F304-4630-A12C-7514431D12A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86CE0589-C72E-4161-A01B-8D93CA11D5F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748CCDD2-483E-43FD-8962-7C89ED7C7AB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6605BAB0-CBA4-467E-81A7-5DB523493E7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A3EEDCDD-33B9-465D-97D0-5E6F15CB380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A9F0F4A5-76D9-446F-8B48-8D70F00ADD3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23C3FA41-3364-4CBB-8D2D-4759C51E0BEA}"/>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EFB42BD3-AA67-4577-860B-688C64FAD36A}"/>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3454986F-1C6B-4163-879E-E932997A6077}"/>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57E73195-1FFA-47C4-9604-4B61A33415F1}"/>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43DE3FE0-5541-42CA-9284-7F2DA963AF41}"/>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AF3C0F33-734A-4084-BA1B-C292F41DB99A}"/>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760E1CE8-F1AC-4CAE-8760-A02F95C14B9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A88A40E8-3212-4040-A12C-45B17E31088B}"/>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C9DDAC04-4C95-439A-8CA3-657B8C4769A2}"/>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F92662D5-4C9E-40B6-BB7F-B2BBC3C38CE5}"/>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DBDE467B-CAF9-4649-A4B1-BF067500CD0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21A0636D-A7FB-4251-83C6-E425A06E7699}"/>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F8B51425-DCE3-430B-84F0-56EFBAD818F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A4286677-D073-4BE2-9C1C-6A802AA09851}"/>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4809C61B-3F81-4FF6-8D10-F83736140AD6}"/>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350238D8-E007-4F1A-9808-D5F87D9E818B}"/>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3739840-689B-4CBA-8E00-563C8C6E48E4}"/>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C7C5746C-3002-48E5-8664-BE68B1B49E31}"/>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C4BDC79F-AB95-4DEC-927B-F862F71701C2}"/>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0DD0EA7E-4603-4AD5-BEAF-A81C4981E3AE}"/>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06691CDF-E418-42FF-97B4-9DBAA1462D2D}"/>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737AC4D8-F52E-41AA-BC3C-41BCA7AA52E4}"/>
            </a:ext>
          </a:extLst>
        </xdr:cNvPr>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6E587112-4F7A-4D2D-9F82-2F9DA0BCFB31}"/>
            </a:ext>
          </a:extLst>
        </xdr:cNvPr>
        <xdr:cNvSpPr/>
      </xdr:nvSpPr>
      <xdr:spPr>
        <a:xfrm>
          <a:off x="1968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F24C99C7-A654-4CF0-9BB5-7208D1E05F3E}"/>
            </a:ext>
          </a:extLst>
        </xdr:cNvPr>
        <xdr:cNvSpPr/>
      </xdr:nvSpPr>
      <xdr:spPr>
        <a:xfrm>
          <a:off x="1079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6456A59-B987-444E-922A-7B76D3C6420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61387A9-C11B-4AA0-B4EC-B6035B0D464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815A842-8795-4946-8902-72DE56CCE68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0F5E408-9660-4701-B31B-953CEB7DAB6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7D79714-E247-4102-93E4-A3006504EC1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63500</xdr:rowOff>
    </xdr:from>
    <xdr:to>
      <xdr:col>24</xdr:col>
      <xdr:colOff>114300</xdr:colOff>
      <xdr:row>86</xdr:row>
      <xdr:rowOff>165100</xdr:rowOff>
    </xdr:to>
    <xdr:sp macro="" textlink="">
      <xdr:nvSpPr>
        <xdr:cNvPr id="304" name="楕円 303">
          <a:extLst>
            <a:ext uri="{FF2B5EF4-FFF2-40B4-BE49-F238E27FC236}">
              <a16:creationId xmlns:a16="http://schemas.microsoft.com/office/drawing/2014/main" id="{2F8EF01B-90B3-41A2-9DB8-85DF7F120869}"/>
            </a:ext>
          </a:extLst>
        </xdr:cNvPr>
        <xdr:cNvSpPr/>
      </xdr:nvSpPr>
      <xdr:spPr>
        <a:xfrm>
          <a:off x="45847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149877</xdr:rowOff>
    </xdr:from>
    <xdr:ext cx="469744" cy="259045"/>
    <xdr:sp macro="" textlink="">
      <xdr:nvSpPr>
        <xdr:cNvPr id="305" name="【公営住宅】&#10;有形固定資産減価償却率該当値テキスト">
          <a:extLst>
            <a:ext uri="{FF2B5EF4-FFF2-40B4-BE49-F238E27FC236}">
              <a16:creationId xmlns:a16="http://schemas.microsoft.com/office/drawing/2014/main" id="{18ADCDAC-E129-4E83-B171-17786BA745FA}"/>
            </a:ext>
          </a:extLst>
        </xdr:cNvPr>
        <xdr:cNvSpPr txBox="1"/>
      </xdr:nvSpPr>
      <xdr:spPr>
        <a:xfrm>
          <a:off x="4673600" y="1472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63500</xdr:rowOff>
    </xdr:from>
    <xdr:to>
      <xdr:col>20</xdr:col>
      <xdr:colOff>38100</xdr:colOff>
      <xdr:row>86</xdr:row>
      <xdr:rowOff>165100</xdr:rowOff>
    </xdr:to>
    <xdr:sp macro="" textlink="">
      <xdr:nvSpPr>
        <xdr:cNvPr id="306" name="楕円 305">
          <a:extLst>
            <a:ext uri="{FF2B5EF4-FFF2-40B4-BE49-F238E27FC236}">
              <a16:creationId xmlns:a16="http://schemas.microsoft.com/office/drawing/2014/main" id="{8AEB9DDF-2963-4539-B91C-4B6F41B22652}"/>
            </a:ext>
          </a:extLst>
        </xdr:cNvPr>
        <xdr:cNvSpPr/>
      </xdr:nvSpPr>
      <xdr:spPr>
        <a:xfrm>
          <a:off x="3746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114300</xdr:rowOff>
    </xdr:from>
    <xdr:to>
      <xdr:col>24</xdr:col>
      <xdr:colOff>63500</xdr:colOff>
      <xdr:row>86</xdr:row>
      <xdr:rowOff>114300</xdr:rowOff>
    </xdr:to>
    <xdr:cxnSp macro="">
      <xdr:nvCxnSpPr>
        <xdr:cNvPr id="307" name="直線コネクタ 306">
          <a:extLst>
            <a:ext uri="{FF2B5EF4-FFF2-40B4-BE49-F238E27FC236}">
              <a16:creationId xmlns:a16="http://schemas.microsoft.com/office/drawing/2014/main" id="{6522CE4B-0C42-465F-8DBA-DDB4DD9E87C4}"/>
            </a:ext>
          </a:extLst>
        </xdr:cNvPr>
        <xdr:cNvCxnSpPr/>
      </xdr:nvCxnSpPr>
      <xdr:spPr>
        <a:xfrm>
          <a:off x="3797300" y="1485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63500</xdr:rowOff>
    </xdr:from>
    <xdr:to>
      <xdr:col>15</xdr:col>
      <xdr:colOff>101600</xdr:colOff>
      <xdr:row>86</xdr:row>
      <xdr:rowOff>165100</xdr:rowOff>
    </xdr:to>
    <xdr:sp macro="" textlink="">
      <xdr:nvSpPr>
        <xdr:cNvPr id="308" name="楕円 307">
          <a:extLst>
            <a:ext uri="{FF2B5EF4-FFF2-40B4-BE49-F238E27FC236}">
              <a16:creationId xmlns:a16="http://schemas.microsoft.com/office/drawing/2014/main" id="{1F6A79DE-EB27-473C-AB97-1C08D2BE1AF5}"/>
            </a:ext>
          </a:extLst>
        </xdr:cNvPr>
        <xdr:cNvSpPr/>
      </xdr:nvSpPr>
      <xdr:spPr>
        <a:xfrm>
          <a:off x="2857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114300</xdr:rowOff>
    </xdr:from>
    <xdr:to>
      <xdr:col>19</xdr:col>
      <xdr:colOff>177800</xdr:colOff>
      <xdr:row>86</xdr:row>
      <xdr:rowOff>114300</xdr:rowOff>
    </xdr:to>
    <xdr:cxnSp macro="">
      <xdr:nvCxnSpPr>
        <xdr:cNvPr id="309" name="直線コネクタ 308">
          <a:extLst>
            <a:ext uri="{FF2B5EF4-FFF2-40B4-BE49-F238E27FC236}">
              <a16:creationId xmlns:a16="http://schemas.microsoft.com/office/drawing/2014/main" id="{3E9572DE-1375-4CD7-908B-7EFD6126C027}"/>
            </a:ext>
          </a:extLst>
        </xdr:cNvPr>
        <xdr:cNvCxnSpPr/>
      </xdr:nvCxnSpPr>
      <xdr:spPr>
        <a:xfrm>
          <a:off x="2908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63500</xdr:rowOff>
    </xdr:from>
    <xdr:to>
      <xdr:col>10</xdr:col>
      <xdr:colOff>165100</xdr:colOff>
      <xdr:row>86</xdr:row>
      <xdr:rowOff>165100</xdr:rowOff>
    </xdr:to>
    <xdr:sp macro="" textlink="">
      <xdr:nvSpPr>
        <xdr:cNvPr id="310" name="楕円 309">
          <a:extLst>
            <a:ext uri="{FF2B5EF4-FFF2-40B4-BE49-F238E27FC236}">
              <a16:creationId xmlns:a16="http://schemas.microsoft.com/office/drawing/2014/main" id="{84CA20D8-5EB5-498B-99E1-2128A4638D53}"/>
            </a:ext>
          </a:extLst>
        </xdr:cNvPr>
        <xdr:cNvSpPr/>
      </xdr:nvSpPr>
      <xdr:spPr>
        <a:xfrm>
          <a:off x="1968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114300</xdr:rowOff>
    </xdr:from>
    <xdr:to>
      <xdr:col>15</xdr:col>
      <xdr:colOff>50800</xdr:colOff>
      <xdr:row>86</xdr:row>
      <xdr:rowOff>114300</xdr:rowOff>
    </xdr:to>
    <xdr:cxnSp macro="">
      <xdr:nvCxnSpPr>
        <xdr:cNvPr id="311" name="直線コネクタ 310">
          <a:extLst>
            <a:ext uri="{FF2B5EF4-FFF2-40B4-BE49-F238E27FC236}">
              <a16:creationId xmlns:a16="http://schemas.microsoft.com/office/drawing/2014/main" id="{621B68BC-146D-4C32-833C-0D277C84B7CE}"/>
            </a:ext>
          </a:extLst>
        </xdr:cNvPr>
        <xdr:cNvCxnSpPr/>
      </xdr:nvCxnSpPr>
      <xdr:spPr>
        <a:xfrm>
          <a:off x="2019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63500</xdr:rowOff>
    </xdr:from>
    <xdr:to>
      <xdr:col>6</xdr:col>
      <xdr:colOff>38100</xdr:colOff>
      <xdr:row>86</xdr:row>
      <xdr:rowOff>165100</xdr:rowOff>
    </xdr:to>
    <xdr:sp macro="" textlink="">
      <xdr:nvSpPr>
        <xdr:cNvPr id="312" name="楕円 311">
          <a:extLst>
            <a:ext uri="{FF2B5EF4-FFF2-40B4-BE49-F238E27FC236}">
              <a16:creationId xmlns:a16="http://schemas.microsoft.com/office/drawing/2014/main" id="{691029AC-E50C-4730-A916-7015FC2FBE98}"/>
            </a:ext>
          </a:extLst>
        </xdr:cNvPr>
        <xdr:cNvSpPr/>
      </xdr:nvSpPr>
      <xdr:spPr>
        <a:xfrm>
          <a:off x="1079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114300</xdr:rowOff>
    </xdr:from>
    <xdr:to>
      <xdr:col>10</xdr:col>
      <xdr:colOff>114300</xdr:colOff>
      <xdr:row>86</xdr:row>
      <xdr:rowOff>114300</xdr:rowOff>
    </xdr:to>
    <xdr:cxnSp macro="">
      <xdr:nvCxnSpPr>
        <xdr:cNvPr id="313" name="直線コネクタ 312">
          <a:extLst>
            <a:ext uri="{FF2B5EF4-FFF2-40B4-BE49-F238E27FC236}">
              <a16:creationId xmlns:a16="http://schemas.microsoft.com/office/drawing/2014/main" id="{DCBE43F2-4474-4371-8F2F-F694C426F88A}"/>
            </a:ext>
          </a:extLst>
        </xdr:cNvPr>
        <xdr:cNvCxnSpPr/>
      </xdr:nvCxnSpPr>
      <xdr:spPr>
        <a:xfrm>
          <a:off x="1130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4" name="n_1aveValue【公営住宅】&#10;有形固定資産減価償却率">
          <a:extLst>
            <a:ext uri="{FF2B5EF4-FFF2-40B4-BE49-F238E27FC236}">
              <a16:creationId xmlns:a16="http://schemas.microsoft.com/office/drawing/2014/main" id="{6344A2CA-C02E-48EF-B4A8-2A49D4E356C5}"/>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29227</xdr:rowOff>
    </xdr:from>
    <xdr:ext cx="405111" cy="259045"/>
    <xdr:sp macro="" textlink="">
      <xdr:nvSpPr>
        <xdr:cNvPr id="315" name="n_2aveValue【公営住宅】&#10;有形固定資産減価償却率">
          <a:extLst>
            <a:ext uri="{FF2B5EF4-FFF2-40B4-BE49-F238E27FC236}">
              <a16:creationId xmlns:a16="http://schemas.microsoft.com/office/drawing/2014/main" id="{CFCD9414-8D62-4778-8BCD-E31446E80534}"/>
            </a:ext>
          </a:extLst>
        </xdr:cNvPr>
        <xdr:cNvSpPr txBox="1"/>
      </xdr:nvSpPr>
      <xdr:spPr>
        <a:xfrm>
          <a:off x="2705744" y="1391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33038</xdr:rowOff>
    </xdr:from>
    <xdr:ext cx="405111" cy="259045"/>
    <xdr:sp macro="" textlink="">
      <xdr:nvSpPr>
        <xdr:cNvPr id="316" name="n_3aveValue【公営住宅】&#10;有形固定資産減価償却率">
          <a:extLst>
            <a:ext uri="{FF2B5EF4-FFF2-40B4-BE49-F238E27FC236}">
              <a16:creationId xmlns:a16="http://schemas.microsoft.com/office/drawing/2014/main" id="{E8D02845-A60B-4DBD-9B2B-C12DCE7BF04F}"/>
            </a:ext>
          </a:extLst>
        </xdr:cNvPr>
        <xdr:cNvSpPr txBox="1"/>
      </xdr:nvSpPr>
      <xdr:spPr>
        <a:xfrm>
          <a:off x="1816744" y="1392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164482</xdr:rowOff>
    </xdr:from>
    <xdr:ext cx="405111" cy="259045"/>
    <xdr:sp macro="" textlink="">
      <xdr:nvSpPr>
        <xdr:cNvPr id="317" name="n_4aveValue【公営住宅】&#10;有形固定資産減価償却率">
          <a:extLst>
            <a:ext uri="{FF2B5EF4-FFF2-40B4-BE49-F238E27FC236}">
              <a16:creationId xmlns:a16="http://schemas.microsoft.com/office/drawing/2014/main" id="{276C8CB3-097B-4A74-9578-8C1D1EB7721E}"/>
            </a:ext>
          </a:extLst>
        </xdr:cNvPr>
        <xdr:cNvSpPr txBox="1"/>
      </xdr:nvSpPr>
      <xdr:spPr>
        <a:xfrm>
          <a:off x="927744" y="1388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86</xdr:row>
      <xdr:rowOff>156227</xdr:rowOff>
    </xdr:from>
    <xdr:ext cx="469744" cy="259045"/>
    <xdr:sp macro="" textlink="">
      <xdr:nvSpPr>
        <xdr:cNvPr id="318" name="n_1mainValue【公営住宅】&#10;有形固定資産減価償却率">
          <a:extLst>
            <a:ext uri="{FF2B5EF4-FFF2-40B4-BE49-F238E27FC236}">
              <a16:creationId xmlns:a16="http://schemas.microsoft.com/office/drawing/2014/main" id="{1C360D12-6907-4E0A-B240-5A145A7A2E9C}"/>
            </a:ext>
          </a:extLst>
        </xdr:cNvPr>
        <xdr:cNvSpPr txBox="1"/>
      </xdr:nvSpPr>
      <xdr:spPr>
        <a:xfrm>
          <a:off x="35497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86</xdr:row>
      <xdr:rowOff>156227</xdr:rowOff>
    </xdr:from>
    <xdr:ext cx="469744" cy="259045"/>
    <xdr:sp macro="" textlink="">
      <xdr:nvSpPr>
        <xdr:cNvPr id="319" name="n_2mainValue【公営住宅】&#10;有形固定資産減価償却率">
          <a:extLst>
            <a:ext uri="{FF2B5EF4-FFF2-40B4-BE49-F238E27FC236}">
              <a16:creationId xmlns:a16="http://schemas.microsoft.com/office/drawing/2014/main" id="{D8A7E0EB-D62A-4797-A29C-D0A427BBD39D}"/>
            </a:ext>
          </a:extLst>
        </xdr:cNvPr>
        <xdr:cNvSpPr txBox="1"/>
      </xdr:nvSpPr>
      <xdr:spPr>
        <a:xfrm>
          <a:off x="2673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86</xdr:row>
      <xdr:rowOff>156227</xdr:rowOff>
    </xdr:from>
    <xdr:ext cx="469744" cy="259045"/>
    <xdr:sp macro="" textlink="">
      <xdr:nvSpPr>
        <xdr:cNvPr id="320" name="n_3mainValue【公営住宅】&#10;有形固定資産減価償却率">
          <a:extLst>
            <a:ext uri="{FF2B5EF4-FFF2-40B4-BE49-F238E27FC236}">
              <a16:creationId xmlns:a16="http://schemas.microsoft.com/office/drawing/2014/main" id="{6E12E95A-2C2A-4F7A-9F89-B2A138570F31}"/>
            </a:ext>
          </a:extLst>
        </xdr:cNvPr>
        <xdr:cNvSpPr txBox="1"/>
      </xdr:nvSpPr>
      <xdr:spPr>
        <a:xfrm>
          <a:off x="1784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86</xdr:row>
      <xdr:rowOff>156227</xdr:rowOff>
    </xdr:from>
    <xdr:ext cx="469744" cy="259045"/>
    <xdr:sp macro="" textlink="">
      <xdr:nvSpPr>
        <xdr:cNvPr id="321" name="n_4mainValue【公営住宅】&#10;有形固定資産減価償却率">
          <a:extLst>
            <a:ext uri="{FF2B5EF4-FFF2-40B4-BE49-F238E27FC236}">
              <a16:creationId xmlns:a16="http://schemas.microsoft.com/office/drawing/2014/main" id="{87E7F662-B499-4523-AC80-B532CD316610}"/>
            </a:ext>
          </a:extLst>
        </xdr:cNvPr>
        <xdr:cNvSpPr txBox="1"/>
      </xdr:nvSpPr>
      <xdr:spPr>
        <a:xfrm>
          <a:off x="895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69ADA2DD-C230-44AE-AEBD-A76274E263D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12E7DCE7-C988-43E6-A7B7-7F0303BF62F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59196A7B-CDA8-4DD6-80B3-846127B9958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B45FFACB-49FC-4DFD-904F-CD36D42F61C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92A84B94-FBA4-4491-BF7A-E382776D7EB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62595A4A-24AC-412F-9B9A-AD3573AD497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19FFE131-E966-4FF9-8BF3-47E9F7B55C5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1FEEED6C-8A63-4E49-A8CC-DCBD6746729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2861AFC8-3040-410D-A12C-354733E389F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E28C2106-3C50-4BE4-8DD5-F2DD9809F96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19D6294C-831E-49B7-84C4-708776BF7354}"/>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32F86F8A-B679-4209-9A2E-68860475335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DC0DFD2-7840-4AE3-A2B3-1575B4B3CE95}"/>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313E9901-9A28-4903-8A4E-290A8A7EDEDD}"/>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9BD8A438-694F-4F46-9D93-D622A1835CB3}"/>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97532CDE-93C4-4DFA-9D46-BE2B87E432FE}"/>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C949CE01-CE45-4D1A-800F-49A9DD9592F7}"/>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57E6CC81-8846-462E-9C2A-8D0344EA33FD}"/>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88CF0F90-A742-40C5-BAED-F4C26FEE1B27}"/>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517681BB-9090-4BA9-9E06-B36D494F0D84}"/>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BB3EF5CA-C6B2-43FC-AEBB-4ACCF021C40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698DBF8E-369A-421C-B1BD-C7400537F08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DE6D217-4C97-4C85-8684-0B039BAE3E4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C53E6309-4302-4C91-BCAF-AF37C0ACEA78}"/>
            </a:ext>
          </a:extLst>
        </xdr:cNvPr>
        <xdr:cNvCxnSpPr/>
      </xdr:nvCxnSpPr>
      <xdr:spPr>
        <a:xfrm flipV="1">
          <a:off x="10476865" y="13567411"/>
          <a:ext cx="0" cy="1291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C8893748-EA9F-49B9-8019-30FED6FB839E}"/>
            </a:ext>
          </a:extLst>
        </xdr:cNvPr>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71648E73-AFE3-499F-8FE4-637573115BA6}"/>
            </a:ext>
          </a:extLst>
        </xdr:cNvPr>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846992F8-262F-40F0-9015-1B2F39518B6C}"/>
            </a:ext>
          </a:extLst>
        </xdr:cNvPr>
        <xdr:cNvSpPr txBox="1"/>
      </xdr:nvSpPr>
      <xdr:spPr>
        <a:xfrm>
          <a:off x="10515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B7F90240-2799-4988-922A-6AFCB33634E4}"/>
            </a:ext>
          </a:extLst>
        </xdr:cNvPr>
        <xdr:cNvCxnSpPr/>
      </xdr:nvCxnSpPr>
      <xdr:spPr>
        <a:xfrm>
          <a:off x="10388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2FD28C02-73BA-4D98-B0C1-79D7047D36E2}"/>
            </a:ext>
          </a:extLst>
        </xdr:cNvPr>
        <xdr:cNvSpPr txBox="1"/>
      </xdr:nvSpPr>
      <xdr:spPr>
        <a:xfrm>
          <a:off x="10515600" y="14467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DE98095E-82CE-4142-A2EC-77C4F5C4E232}"/>
            </a:ext>
          </a:extLst>
        </xdr:cNvPr>
        <xdr:cNvSpPr/>
      </xdr:nvSpPr>
      <xdr:spPr>
        <a:xfrm>
          <a:off x="10426700" y="14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CF0D9CD3-3455-4A1C-8F93-E7F5556CCD1E}"/>
            </a:ext>
          </a:extLst>
        </xdr:cNvPr>
        <xdr:cNvSpPr/>
      </xdr:nvSpPr>
      <xdr:spPr>
        <a:xfrm>
          <a:off x="9588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BA478220-3686-4FC7-8008-C291302AD04E}"/>
            </a:ext>
          </a:extLst>
        </xdr:cNvPr>
        <xdr:cNvSpPr/>
      </xdr:nvSpPr>
      <xdr:spPr>
        <a:xfrm>
          <a:off x="8699500" y="1461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9D929E53-0643-4C3D-B5A9-E0DFB036DE01}"/>
            </a:ext>
          </a:extLst>
        </xdr:cNvPr>
        <xdr:cNvSpPr/>
      </xdr:nvSpPr>
      <xdr:spPr>
        <a:xfrm>
          <a:off x="7810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CE50B097-52BC-4FAA-BCE6-5BB221FA257F}"/>
            </a:ext>
          </a:extLst>
        </xdr:cNvPr>
        <xdr:cNvSpPr/>
      </xdr:nvSpPr>
      <xdr:spPr>
        <a:xfrm>
          <a:off x="6921500" y="1461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5D59490-6E52-4AD0-9A35-983F1BAED0A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1DD4B3C-7F43-4A05-9C83-66085371605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7A928B3-D7B4-463D-AF3F-D060CD99F5A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5C567EB6-A08E-480B-9A06-45A2335BE1A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9DC21DB-5488-4909-89F7-124AF31F0DF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59689</xdr:rowOff>
    </xdr:from>
    <xdr:to>
      <xdr:col>55</xdr:col>
      <xdr:colOff>50800</xdr:colOff>
      <xdr:row>86</xdr:row>
      <xdr:rowOff>161289</xdr:rowOff>
    </xdr:to>
    <xdr:sp macro="" textlink="">
      <xdr:nvSpPr>
        <xdr:cNvPr id="361" name="楕円 360">
          <a:extLst>
            <a:ext uri="{FF2B5EF4-FFF2-40B4-BE49-F238E27FC236}">
              <a16:creationId xmlns:a16="http://schemas.microsoft.com/office/drawing/2014/main" id="{A4738FCF-78AD-4B73-B540-3281F9FE1DAB}"/>
            </a:ext>
          </a:extLst>
        </xdr:cNvPr>
        <xdr:cNvSpPr/>
      </xdr:nvSpPr>
      <xdr:spPr>
        <a:xfrm>
          <a:off x="10426700" y="1480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146066</xdr:rowOff>
    </xdr:from>
    <xdr:ext cx="469744" cy="259045"/>
    <xdr:sp macro="" textlink="">
      <xdr:nvSpPr>
        <xdr:cNvPr id="362" name="【公営住宅】&#10;一人当たり面積該当値テキスト">
          <a:extLst>
            <a:ext uri="{FF2B5EF4-FFF2-40B4-BE49-F238E27FC236}">
              <a16:creationId xmlns:a16="http://schemas.microsoft.com/office/drawing/2014/main" id="{1ACA4F9D-1CE2-452A-AA61-8767EA56AFC2}"/>
            </a:ext>
          </a:extLst>
        </xdr:cNvPr>
        <xdr:cNvSpPr txBox="1"/>
      </xdr:nvSpPr>
      <xdr:spPr>
        <a:xfrm>
          <a:off x="10515600" y="14719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59689</xdr:rowOff>
    </xdr:from>
    <xdr:to>
      <xdr:col>50</xdr:col>
      <xdr:colOff>165100</xdr:colOff>
      <xdr:row>86</xdr:row>
      <xdr:rowOff>161289</xdr:rowOff>
    </xdr:to>
    <xdr:sp macro="" textlink="">
      <xdr:nvSpPr>
        <xdr:cNvPr id="363" name="楕円 362">
          <a:extLst>
            <a:ext uri="{FF2B5EF4-FFF2-40B4-BE49-F238E27FC236}">
              <a16:creationId xmlns:a16="http://schemas.microsoft.com/office/drawing/2014/main" id="{3B77463E-A93E-4D33-A5D0-F95D8AE5BCC4}"/>
            </a:ext>
          </a:extLst>
        </xdr:cNvPr>
        <xdr:cNvSpPr/>
      </xdr:nvSpPr>
      <xdr:spPr>
        <a:xfrm>
          <a:off x="9588500" y="1480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110489</xdr:rowOff>
    </xdr:from>
    <xdr:to>
      <xdr:col>55</xdr:col>
      <xdr:colOff>0</xdr:colOff>
      <xdr:row>86</xdr:row>
      <xdr:rowOff>110489</xdr:rowOff>
    </xdr:to>
    <xdr:cxnSp macro="">
      <xdr:nvCxnSpPr>
        <xdr:cNvPr id="364" name="直線コネクタ 363">
          <a:extLst>
            <a:ext uri="{FF2B5EF4-FFF2-40B4-BE49-F238E27FC236}">
              <a16:creationId xmlns:a16="http://schemas.microsoft.com/office/drawing/2014/main" id="{B0BBCF2D-D55A-4A1D-8E2C-65E388B18882}"/>
            </a:ext>
          </a:extLst>
        </xdr:cNvPr>
        <xdr:cNvCxnSpPr/>
      </xdr:nvCxnSpPr>
      <xdr:spPr>
        <a:xfrm>
          <a:off x="9639300" y="1485518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59689</xdr:rowOff>
    </xdr:from>
    <xdr:to>
      <xdr:col>46</xdr:col>
      <xdr:colOff>38100</xdr:colOff>
      <xdr:row>86</xdr:row>
      <xdr:rowOff>161289</xdr:rowOff>
    </xdr:to>
    <xdr:sp macro="" textlink="">
      <xdr:nvSpPr>
        <xdr:cNvPr id="365" name="楕円 364">
          <a:extLst>
            <a:ext uri="{FF2B5EF4-FFF2-40B4-BE49-F238E27FC236}">
              <a16:creationId xmlns:a16="http://schemas.microsoft.com/office/drawing/2014/main" id="{9F672BCB-1C19-4378-B9D1-B0EB84ABDFB1}"/>
            </a:ext>
          </a:extLst>
        </xdr:cNvPr>
        <xdr:cNvSpPr/>
      </xdr:nvSpPr>
      <xdr:spPr>
        <a:xfrm>
          <a:off x="8699500" y="1480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110489</xdr:rowOff>
    </xdr:from>
    <xdr:to>
      <xdr:col>50</xdr:col>
      <xdr:colOff>114300</xdr:colOff>
      <xdr:row>86</xdr:row>
      <xdr:rowOff>110489</xdr:rowOff>
    </xdr:to>
    <xdr:cxnSp macro="">
      <xdr:nvCxnSpPr>
        <xdr:cNvPr id="366" name="直線コネクタ 365">
          <a:extLst>
            <a:ext uri="{FF2B5EF4-FFF2-40B4-BE49-F238E27FC236}">
              <a16:creationId xmlns:a16="http://schemas.microsoft.com/office/drawing/2014/main" id="{D29C7131-6445-4905-A414-D906D3CC4B28}"/>
            </a:ext>
          </a:extLst>
        </xdr:cNvPr>
        <xdr:cNvCxnSpPr/>
      </xdr:nvCxnSpPr>
      <xdr:spPr>
        <a:xfrm>
          <a:off x="8750300" y="148551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59689</xdr:rowOff>
    </xdr:from>
    <xdr:to>
      <xdr:col>41</xdr:col>
      <xdr:colOff>101600</xdr:colOff>
      <xdr:row>86</xdr:row>
      <xdr:rowOff>161289</xdr:rowOff>
    </xdr:to>
    <xdr:sp macro="" textlink="">
      <xdr:nvSpPr>
        <xdr:cNvPr id="367" name="楕円 366">
          <a:extLst>
            <a:ext uri="{FF2B5EF4-FFF2-40B4-BE49-F238E27FC236}">
              <a16:creationId xmlns:a16="http://schemas.microsoft.com/office/drawing/2014/main" id="{05E2099A-EF4D-4C70-BB18-7F665DA28335}"/>
            </a:ext>
          </a:extLst>
        </xdr:cNvPr>
        <xdr:cNvSpPr/>
      </xdr:nvSpPr>
      <xdr:spPr>
        <a:xfrm>
          <a:off x="7810500" y="1480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110489</xdr:rowOff>
    </xdr:from>
    <xdr:to>
      <xdr:col>45</xdr:col>
      <xdr:colOff>177800</xdr:colOff>
      <xdr:row>86</xdr:row>
      <xdr:rowOff>110489</xdr:rowOff>
    </xdr:to>
    <xdr:cxnSp macro="">
      <xdr:nvCxnSpPr>
        <xdr:cNvPr id="368" name="直線コネクタ 367">
          <a:extLst>
            <a:ext uri="{FF2B5EF4-FFF2-40B4-BE49-F238E27FC236}">
              <a16:creationId xmlns:a16="http://schemas.microsoft.com/office/drawing/2014/main" id="{E3A015DE-5290-4AFE-A00F-A35EE96D3D22}"/>
            </a:ext>
          </a:extLst>
        </xdr:cNvPr>
        <xdr:cNvCxnSpPr/>
      </xdr:nvCxnSpPr>
      <xdr:spPr>
        <a:xfrm>
          <a:off x="7861300" y="148551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59689</xdr:rowOff>
    </xdr:from>
    <xdr:to>
      <xdr:col>36</xdr:col>
      <xdr:colOff>165100</xdr:colOff>
      <xdr:row>86</xdr:row>
      <xdr:rowOff>161289</xdr:rowOff>
    </xdr:to>
    <xdr:sp macro="" textlink="">
      <xdr:nvSpPr>
        <xdr:cNvPr id="369" name="楕円 368">
          <a:extLst>
            <a:ext uri="{FF2B5EF4-FFF2-40B4-BE49-F238E27FC236}">
              <a16:creationId xmlns:a16="http://schemas.microsoft.com/office/drawing/2014/main" id="{82E7B7E9-D318-4821-9E6B-F17C9D14B35A}"/>
            </a:ext>
          </a:extLst>
        </xdr:cNvPr>
        <xdr:cNvSpPr/>
      </xdr:nvSpPr>
      <xdr:spPr>
        <a:xfrm>
          <a:off x="6921500" y="1480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110489</xdr:rowOff>
    </xdr:from>
    <xdr:to>
      <xdr:col>41</xdr:col>
      <xdr:colOff>50800</xdr:colOff>
      <xdr:row>86</xdr:row>
      <xdr:rowOff>110489</xdr:rowOff>
    </xdr:to>
    <xdr:cxnSp macro="">
      <xdr:nvCxnSpPr>
        <xdr:cNvPr id="370" name="直線コネクタ 369">
          <a:extLst>
            <a:ext uri="{FF2B5EF4-FFF2-40B4-BE49-F238E27FC236}">
              <a16:creationId xmlns:a16="http://schemas.microsoft.com/office/drawing/2014/main" id="{962E0704-0692-4E9B-9E2C-416BE5AD3981}"/>
            </a:ext>
          </a:extLst>
        </xdr:cNvPr>
        <xdr:cNvCxnSpPr/>
      </xdr:nvCxnSpPr>
      <xdr:spPr>
        <a:xfrm>
          <a:off x="6972300" y="148551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D8D29BD1-1EC2-41CF-BED8-E51FCE3641FF}"/>
            </a:ext>
          </a:extLst>
        </xdr:cNvPr>
        <xdr:cNvSpPr txBox="1"/>
      </xdr:nvSpPr>
      <xdr:spPr>
        <a:xfrm>
          <a:off x="9391727" y="1439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55F63A47-96CE-4BE7-8AB2-60D88094903F}"/>
            </a:ext>
          </a:extLst>
        </xdr:cNvPr>
        <xdr:cNvSpPr txBox="1"/>
      </xdr:nvSpPr>
      <xdr:spPr>
        <a:xfrm>
          <a:off x="8515427" y="1438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6558652B-446B-4ECF-8993-CF3FA607F0C8}"/>
            </a:ext>
          </a:extLst>
        </xdr:cNvPr>
        <xdr:cNvSpPr txBox="1"/>
      </xdr:nvSpPr>
      <xdr:spPr>
        <a:xfrm>
          <a:off x="7626427" y="1438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161434</xdr:rowOff>
    </xdr:from>
    <xdr:ext cx="469744" cy="259045"/>
    <xdr:sp macro="" textlink="">
      <xdr:nvSpPr>
        <xdr:cNvPr id="374" name="n_4aveValue【公営住宅】&#10;一人当たり面積">
          <a:extLst>
            <a:ext uri="{FF2B5EF4-FFF2-40B4-BE49-F238E27FC236}">
              <a16:creationId xmlns:a16="http://schemas.microsoft.com/office/drawing/2014/main" id="{C960EA90-24EE-4F77-97F0-5262F5BF776D}"/>
            </a:ext>
          </a:extLst>
        </xdr:cNvPr>
        <xdr:cNvSpPr txBox="1"/>
      </xdr:nvSpPr>
      <xdr:spPr>
        <a:xfrm>
          <a:off x="6737427" y="1439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152416</xdr:rowOff>
    </xdr:from>
    <xdr:ext cx="469744" cy="259045"/>
    <xdr:sp macro="" textlink="">
      <xdr:nvSpPr>
        <xdr:cNvPr id="375" name="n_1mainValue【公営住宅】&#10;一人当たり面積">
          <a:extLst>
            <a:ext uri="{FF2B5EF4-FFF2-40B4-BE49-F238E27FC236}">
              <a16:creationId xmlns:a16="http://schemas.microsoft.com/office/drawing/2014/main" id="{997C2E4A-C4D3-41E8-B203-73FD6D3EEC0F}"/>
            </a:ext>
          </a:extLst>
        </xdr:cNvPr>
        <xdr:cNvSpPr txBox="1"/>
      </xdr:nvSpPr>
      <xdr:spPr>
        <a:xfrm>
          <a:off x="9391727" y="14897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152416</xdr:rowOff>
    </xdr:from>
    <xdr:ext cx="469744" cy="259045"/>
    <xdr:sp macro="" textlink="">
      <xdr:nvSpPr>
        <xdr:cNvPr id="376" name="n_2mainValue【公営住宅】&#10;一人当たり面積">
          <a:extLst>
            <a:ext uri="{FF2B5EF4-FFF2-40B4-BE49-F238E27FC236}">
              <a16:creationId xmlns:a16="http://schemas.microsoft.com/office/drawing/2014/main" id="{3B55EFEC-1E57-4C82-8746-A673BAEBB424}"/>
            </a:ext>
          </a:extLst>
        </xdr:cNvPr>
        <xdr:cNvSpPr txBox="1"/>
      </xdr:nvSpPr>
      <xdr:spPr>
        <a:xfrm>
          <a:off x="8515427" y="14897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152416</xdr:rowOff>
    </xdr:from>
    <xdr:ext cx="469744" cy="259045"/>
    <xdr:sp macro="" textlink="">
      <xdr:nvSpPr>
        <xdr:cNvPr id="377" name="n_3mainValue【公営住宅】&#10;一人当たり面積">
          <a:extLst>
            <a:ext uri="{FF2B5EF4-FFF2-40B4-BE49-F238E27FC236}">
              <a16:creationId xmlns:a16="http://schemas.microsoft.com/office/drawing/2014/main" id="{BA393E18-4B2B-4AE1-9DAC-F8AA1403E86D}"/>
            </a:ext>
          </a:extLst>
        </xdr:cNvPr>
        <xdr:cNvSpPr txBox="1"/>
      </xdr:nvSpPr>
      <xdr:spPr>
        <a:xfrm>
          <a:off x="7626427" y="14897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152416</xdr:rowOff>
    </xdr:from>
    <xdr:ext cx="469744" cy="259045"/>
    <xdr:sp macro="" textlink="">
      <xdr:nvSpPr>
        <xdr:cNvPr id="378" name="n_4mainValue【公営住宅】&#10;一人当たり面積">
          <a:extLst>
            <a:ext uri="{FF2B5EF4-FFF2-40B4-BE49-F238E27FC236}">
              <a16:creationId xmlns:a16="http://schemas.microsoft.com/office/drawing/2014/main" id="{55448259-BAA4-4428-A50B-054BF1369173}"/>
            </a:ext>
          </a:extLst>
        </xdr:cNvPr>
        <xdr:cNvSpPr txBox="1"/>
      </xdr:nvSpPr>
      <xdr:spPr>
        <a:xfrm>
          <a:off x="6737427" y="14897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CA6F5D1B-3A30-4609-854D-F55511EB180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54A3CAB-00CD-4076-AF19-F4AD9BE83C1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AA8C7D47-4AB7-4D75-8943-59E5DEB6DD7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4E5B7324-2315-4B06-BF4D-BE8E843231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7E23485F-B4D2-4B22-AA25-80397230A11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658CB4E-03B3-4ED1-B48C-AC5839CFCF0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C62D4E12-9600-4085-A0D3-269CB9AA872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C5B46F1-C8D9-4E2C-AC19-AF97944F71B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17621BC1-6ABE-4B30-B6DF-9A937D91EF8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3917B005-E00B-459E-94CA-9E8A60FF15F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3E585275-0BD8-4A8B-B5AF-BE49AA777E4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5169BFA7-97D7-4BA2-9699-54DDFCB65A5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91068469-87B8-47D6-97FF-7AD5944A2F4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7DF64356-5A0C-468C-BDE5-8DF53074774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2F5A9C74-E1DE-4881-A7FE-95B55CB4B4F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D5AEABC2-7ADA-4FA5-BE0B-BC11C95E706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B9B47BF8-04BC-4ECE-889D-686980D5961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E2009EF2-9E8F-4233-9833-434DA2CB399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34362C7A-5EFB-495B-A790-C069ECAF4C5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B1241E35-D8D0-402D-9016-7C87FC8F98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FEF4904E-5368-4721-AEC5-F354E239C3F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D97C20FF-FF92-405E-B0E8-B3F9E428C9E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3B46F6B4-DC09-4D94-B6C5-991DC35F032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5E539A57-47F7-406F-8175-0D18879322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3" name="正方形/長方形 402">
          <a:extLst>
            <a:ext uri="{FF2B5EF4-FFF2-40B4-BE49-F238E27FC236}">
              <a16:creationId xmlns:a16="http://schemas.microsoft.com/office/drawing/2014/main" id="{AAB3165C-C412-4395-A90B-2BFEBC1AAE8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4" name="正方形/長方形 403">
          <a:extLst>
            <a:ext uri="{FF2B5EF4-FFF2-40B4-BE49-F238E27FC236}">
              <a16:creationId xmlns:a16="http://schemas.microsoft.com/office/drawing/2014/main" id="{41FC02A1-5487-4F49-9F25-73529B38C49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5" name="正方形/長方形 404">
          <a:extLst>
            <a:ext uri="{FF2B5EF4-FFF2-40B4-BE49-F238E27FC236}">
              <a16:creationId xmlns:a16="http://schemas.microsoft.com/office/drawing/2014/main" id="{0DD8F44C-03C5-4194-A91F-62EE99C762B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6" name="正方形/長方形 405">
          <a:extLst>
            <a:ext uri="{FF2B5EF4-FFF2-40B4-BE49-F238E27FC236}">
              <a16:creationId xmlns:a16="http://schemas.microsoft.com/office/drawing/2014/main" id="{2D68DB86-5BBD-4E85-AAA5-D698664568E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7" name="正方形/長方形 406">
          <a:extLst>
            <a:ext uri="{FF2B5EF4-FFF2-40B4-BE49-F238E27FC236}">
              <a16:creationId xmlns:a16="http://schemas.microsoft.com/office/drawing/2014/main" id="{9F47AF0C-B315-4801-B8C4-721F756D361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8" name="正方形/長方形 407">
          <a:extLst>
            <a:ext uri="{FF2B5EF4-FFF2-40B4-BE49-F238E27FC236}">
              <a16:creationId xmlns:a16="http://schemas.microsoft.com/office/drawing/2014/main" id="{464A76AA-9DB8-4623-A10E-135C8D9DB63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9" name="正方形/長方形 408">
          <a:extLst>
            <a:ext uri="{FF2B5EF4-FFF2-40B4-BE49-F238E27FC236}">
              <a16:creationId xmlns:a16="http://schemas.microsoft.com/office/drawing/2014/main" id="{0BB95AEC-FEE3-4BA3-A39F-49C7078A17E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0" name="正方形/長方形 409">
          <a:extLst>
            <a:ext uri="{FF2B5EF4-FFF2-40B4-BE49-F238E27FC236}">
              <a16:creationId xmlns:a16="http://schemas.microsoft.com/office/drawing/2014/main" id="{04E68BBD-1AE0-4856-8308-2F6BE2D444EA}"/>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C4F01D62-79E9-43D1-8604-410F34537D4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26B94D84-DF22-4B48-827F-682ED0D014C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06EF2999-E8A8-4A4A-A8E1-F790C36EA0C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F319B688-1E25-49FD-9BA7-6A587B675E1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7F939D7B-3B2B-4879-A04C-EC20B22678A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20A842EC-1B2F-4B5F-92AB-3F22F167233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81377AA6-BDB0-474F-82BE-83443E5B1FA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E022D0F6-942E-4AAA-A4F7-6F3A7CC38A5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a:extLst>
            <a:ext uri="{FF2B5EF4-FFF2-40B4-BE49-F238E27FC236}">
              <a16:creationId xmlns:a16="http://schemas.microsoft.com/office/drawing/2014/main" id="{C1B94A3A-BEE9-4BBE-ACF6-441A3E9D27E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8ED6F3C7-7EFA-4C9F-929D-410D235DC2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a:extLst>
            <a:ext uri="{FF2B5EF4-FFF2-40B4-BE49-F238E27FC236}">
              <a16:creationId xmlns:a16="http://schemas.microsoft.com/office/drawing/2014/main" id="{BC9F7551-2A2F-4B7B-AC3D-6D6AEF7C84B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2" name="直線コネクタ 421">
          <a:extLst>
            <a:ext uri="{FF2B5EF4-FFF2-40B4-BE49-F238E27FC236}">
              <a16:creationId xmlns:a16="http://schemas.microsoft.com/office/drawing/2014/main" id="{4A055079-FD3F-4C02-B916-A36FD114D31A}"/>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3" name="テキスト ボックス 422">
          <a:extLst>
            <a:ext uri="{FF2B5EF4-FFF2-40B4-BE49-F238E27FC236}">
              <a16:creationId xmlns:a16="http://schemas.microsoft.com/office/drawing/2014/main" id="{0FC683DE-B63D-403B-AF06-FF6E20D2C103}"/>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4" name="直線コネクタ 423">
          <a:extLst>
            <a:ext uri="{FF2B5EF4-FFF2-40B4-BE49-F238E27FC236}">
              <a16:creationId xmlns:a16="http://schemas.microsoft.com/office/drawing/2014/main" id="{907B4C6A-6ACE-4113-AC32-782D2B7ECDC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5" name="テキスト ボックス 424">
          <a:extLst>
            <a:ext uri="{FF2B5EF4-FFF2-40B4-BE49-F238E27FC236}">
              <a16:creationId xmlns:a16="http://schemas.microsoft.com/office/drawing/2014/main" id="{7EC4F2E5-864A-4A5A-AAC1-FED4C5150004}"/>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6" name="直線コネクタ 425">
          <a:extLst>
            <a:ext uri="{FF2B5EF4-FFF2-40B4-BE49-F238E27FC236}">
              <a16:creationId xmlns:a16="http://schemas.microsoft.com/office/drawing/2014/main" id="{385EA8E9-DCB1-4774-9881-FAFA2C294828}"/>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7" name="テキスト ボックス 426">
          <a:extLst>
            <a:ext uri="{FF2B5EF4-FFF2-40B4-BE49-F238E27FC236}">
              <a16:creationId xmlns:a16="http://schemas.microsoft.com/office/drawing/2014/main" id="{E92A339A-6BAC-441E-ABCA-0A4ED63EA08F}"/>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8" name="直線コネクタ 427">
          <a:extLst>
            <a:ext uri="{FF2B5EF4-FFF2-40B4-BE49-F238E27FC236}">
              <a16:creationId xmlns:a16="http://schemas.microsoft.com/office/drawing/2014/main" id="{71016E31-5245-4FBE-82B0-D0359087C5D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9" name="テキスト ボックス 428">
          <a:extLst>
            <a:ext uri="{FF2B5EF4-FFF2-40B4-BE49-F238E27FC236}">
              <a16:creationId xmlns:a16="http://schemas.microsoft.com/office/drawing/2014/main" id="{8246CC19-4DE6-4B11-B08D-F3E27BDF0D83}"/>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0" name="直線コネクタ 429">
          <a:extLst>
            <a:ext uri="{FF2B5EF4-FFF2-40B4-BE49-F238E27FC236}">
              <a16:creationId xmlns:a16="http://schemas.microsoft.com/office/drawing/2014/main" id="{BBB72A4C-B6C9-4637-A8B6-7D0A581F351F}"/>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1" name="テキスト ボックス 430">
          <a:extLst>
            <a:ext uri="{FF2B5EF4-FFF2-40B4-BE49-F238E27FC236}">
              <a16:creationId xmlns:a16="http://schemas.microsoft.com/office/drawing/2014/main" id="{7960550F-877E-4418-9BAB-13354916DFC5}"/>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C2CCE4EF-2833-4F89-802D-8A740787FF3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3" name="テキスト ボックス 432">
          <a:extLst>
            <a:ext uri="{FF2B5EF4-FFF2-40B4-BE49-F238E27FC236}">
              <a16:creationId xmlns:a16="http://schemas.microsoft.com/office/drawing/2014/main" id="{F85A683F-CF11-477D-8AD9-9E3F4D0FF9FB}"/>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4" name="【学校施設】&#10;有形固定資産減価償却率グラフ枠">
          <a:extLst>
            <a:ext uri="{FF2B5EF4-FFF2-40B4-BE49-F238E27FC236}">
              <a16:creationId xmlns:a16="http://schemas.microsoft.com/office/drawing/2014/main" id="{C733A70A-D288-442E-89EA-3EFF0516E28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435" name="直線コネクタ 434">
          <a:extLst>
            <a:ext uri="{FF2B5EF4-FFF2-40B4-BE49-F238E27FC236}">
              <a16:creationId xmlns:a16="http://schemas.microsoft.com/office/drawing/2014/main" id="{CB7A8153-0C9F-4F19-A0F2-C55F34C94460}"/>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436" name="【学校施設】&#10;有形固定資産減価償却率最小値テキスト">
          <a:extLst>
            <a:ext uri="{FF2B5EF4-FFF2-40B4-BE49-F238E27FC236}">
              <a16:creationId xmlns:a16="http://schemas.microsoft.com/office/drawing/2014/main" id="{2BAB2089-3A91-4C94-8049-682132D48718}"/>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437" name="直線コネクタ 436">
          <a:extLst>
            <a:ext uri="{FF2B5EF4-FFF2-40B4-BE49-F238E27FC236}">
              <a16:creationId xmlns:a16="http://schemas.microsoft.com/office/drawing/2014/main" id="{91AB2B5C-5937-4951-89A1-7281DD97ADFA}"/>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438" name="【学校施設】&#10;有形固定資産減価償却率最大値テキスト">
          <a:extLst>
            <a:ext uri="{FF2B5EF4-FFF2-40B4-BE49-F238E27FC236}">
              <a16:creationId xmlns:a16="http://schemas.microsoft.com/office/drawing/2014/main" id="{A8811D1E-0D44-420E-ACFB-FF1D6776D6B1}"/>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439" name="直線コネクタ 438">
          <a:extLst>
            <a:ext uri="{FF2B5EF4-FFF2-40B4-BE49-F238E27FC236}">
              <a16:creationId xmlns:a16="http://schemas.microsoft.com/office/drawing/2014/main" id="{01AB3237-C638-4E62-87BD-602D7E6C9642}"/>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62882</xdr:rowOff>
    </xdr:from>
    <xdr:ext cx="405111" cy="259045"/>
    <xdr:sp macro="" textlink="">
      <xdr:nvSpPr>
        <xdr:cNvPr id="440" name="【学校施設】&#10;有形固定資産減価償却率平均値テキスト">
          <a:extLst>
            <a:ext uri="{FF2B5EF4-FFF2-40B4-BE49-F238E27FC236}">
              <a16:creationId xmlns:a16="http://schemas.microsoft.com/office/drawing/2014/main" id="{8ADB6D50-2F5C-4A1F-AA7D-75E43BA0E8AF}"/>
            </a:ext>
          </a:extLst>
        </xdr:cNvPr>
        <xdr:cNvSpPr txBox="1"/>
      </xdr:nvSpPr>
      <xdr:spPr>
        <a:xfrm>
          <a:off x="16357600" y="10349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441" name="フローチャート: 判断 440">
          <a:extLst>
            <a:ext uri="{FF2B5EF4-FFF2-40B4-BE49-F238E27FC236}">
              <a16:creationId xmlns:a16="http://schemas.microsoft.com/office/drawing/2014/main" id="{1278D796-D368-419D-96E7-22F6268521A4}"/>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442" name="フローチャート: 判断 441">
          <a:extLst>
            <a:ext uri="{FF2B5EF4-FFF2-40B4-BE49-F238E27FC236}">
              <a16:creationId xmlns:a16="http://schemas.microsoft.com/office/drawing/2014/main" id="{27135A4D-068C-46FC-A67A-400A7569B652}"/>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443" name="フローチャート: 判断 442">
          <a:extLst>
            <a:ext uri="{FF2B5EF4-FFF2-40B4-BE49-F238E27FC236}">
              <a16:creationId xmlns:a16="http://schemas.microsoft.com/office/drawing/2014/main" id="{B6F84927-BD99-443D-BC9A-C071D2574419}"/>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444" name="フローチャート: 判断 443">
          <a:extLst>
            <a:ext uri="{FF2B5EF4-FFF2-40B4-BE49-F238E27FC236}">
              <a16:creationId xmlns:a16="http://schemas.microsoft.com/office/drawing/2014/main" id="{75D627E1-0F40-4D2F-8689-DA4F0B8CD545}"/>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445" name="フローチャート: 判断 444">
          <a:extLst>
            <a:ext uri="{FF2B5EF4-FFF2-40B4-BE49-F238E27FC236}">
              <a16:creationId xmlns:a16="http://schemas.microsoft.com/office/drawing/2014/main" id="{45260475-F226-491E-A9EC-EC72F5D9D5FD}"/>
            </a:ext>
          </a:extLst>
        </xdr:cNvPr>
        <xdr:cNvSpPr/>
      </xdr:nvSpPr>
      <xdr:spPr>
        <a:xfrm>
          <a:off x="12763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50EBE131-9A24-488F-9A21-978DC3281F9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4DD0C9B3-FBAF-4C67-B482-C6F166A4F7F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10F13D46-3BF3-49DE-9732-0D1BD477A83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541B5830-C7B1-4913-B0EA-689DE02825D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15CCB1E1-3F7C-4F53-A4F9-84843196609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158750</xdr:rowOff>
    </xdr:from>
    <xdr:to>
      <xdr:col>85</xdr:col>
      <xdr:colOff>177800</xdr:colOff>
      <xdr:row>60</xdr:row>
      <xdr:rowOff>88900</xdr:rowOff>
    </xdr:to>
    <xdr:sp macro="" textlink="">
      <xdr:nvSpPr>
        <xdr:cNvPr id="451" name="楕円 450">
          <a:extLst>
            <a:ext uri="{FF2B5EF4-FFF2-40B4-BE49-F238E27FC236}">
              <a16:creationId xmlns:a16="http://schemas.microsoft.com/office/drawing/2014/main" id="{DE783BB3-45B5-4C6E-9873-F2D117F90ACC}"/>
            </a:ext>
          </a:extLst>
        </xdr:cNvPr>
        <xdr:cNvSpPr/>
      </xdr:nvSpPr>
      <xdr:spPr>
        <a:xfrm>
          <a:off x="162687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10177</xdr:rowOff>
    </xdr:from>
    <xdr:ext cx="405111" cy="259045"/>
    <xdr:sp macro="" textlink="">
      <xdr:nvSpPr>
        <xdr:cNvPr id="452" name="【学校施設】&#10;有形固定資産減価償却率該当値テキスト">
          <a:extLst>
            <a:ext uri="{FF2B5EF4-FFF2-40B4-BE49-F238E27FC236}">
              <a16:creationId xmlns:a16="http://schemas.microsoft.com/office/drawing/2014/main" id="{F9444C34-E79B-4EB7-8B27-BC8E4B9E3562}"/>
            </a:ext>
          </a:extLst>
        </xdr:cNvPr>
        <xdr:cNvSpPr txBox="1"/>
      </xdr:nvSpPr>
      <xdr:spPr>
        <a:xfrm>
          <a:off x="16357600"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126365</xdr:rowOff>
    </xdr:from>
    <xdr:to>
      <xdr:col>81</xdr:col>
      <xdr:colOff>101600</xdr:colOff>
      <xdr:row>60</xdr:row>
      <xdr:rowOff>56515</xdr:rowOff>
    </xdr:to>
    <xdr:sp macro="" textlink="">
      <xdr:nvSpPr>
        <xdr:cNvPr id="453" name="楕円 452">
          <a:extLst>
            <a:ext uri="{FF2B5EF4-FFF2-40B4-BE49-F238E27FC236}">
              <a16:creationId xmlns:a16="http://schemas.microsoft.com/office/drawing/2014/main" id="{6F78FD0C-287D-433A-9CFA-98B0CD4498E5}"/>
            </a:ext>
          </a:extLst>
        </xdr:cNvPr>
        <xdr:cNvSpPr/>
      </xdr:nvSpPr>
      <xdr:spPr>
        <a:xfrm>
          <a:off x="15430500" y="1024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5715</xdr:rowOff>
    </xdr:from>
    <xdr:to>
      <xdr:col>85</xdr:col>
      <xdr:colOff>127000</xdr:colOff>
      <xdr:row>60</xdr:row>
      <xdr:rowOff>38100</xdr:rowOff>
    </xdr:to>
    <xdr:cxnSp macro="">
      <xdr:nvCxnSpPr>
        <xdr:cNvPr id="454" name="直線コネクタ 453">
          <a:extLst>
            <a:ext uri="{FF2B5EF4-FFF2-40B4-BE49-F238E27FC236}">
              <a16:creationId xmlns:a16="http://schemas.microsoft.com/office/drawing/2014/main" id="{CC1703CF-21A4-4EE9-B46E-314E2755CEBB}"/>
            </a:ext>
          </a:extLst>
        </xdr:cNvPr>
        <xdr:cNvCxnSpPr/>
      </xdr:nvCxnSpPr>
      <xdr:spPr>
        <a:xfrm>
          <a:off x="15481300" y="1029271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80645</xdr:rowOff>
    </xdr:from>
    <xdr:to>
      <xdr:col>76</xdr:col>
      <xdr:colOff>165100</xdr:colOff>
      <xdr:row>60</xdr:row>
      <xdr:rowOff>10795</xdr:rowOff>
    </xdr:to>
    <xdr:sp macro="" textlink="">
      <xdr:nvSpPr>
        <xdr:cNvPr id="455" name="楕円 454">
          <a:extLst>
            <a:ext uri="{FF2B5EF4-FFF2-40B4-BE49-F238E27FC236}">
              <a16:creationId xmlns:a16="http://schemas.microsoft.com/office/drawing/2014/main" id="{8A2BCD72-7505-4628-8E78-C9807F5CA473}"/>
            </a:ext>
          </a:extLst>
        </xdr:cNvPr>
        <xdr:cNvSpPr/>
      </xdr:nvSpPr>
      <xdr:spPr>
        <a:xfrm>
          <a:off x="14541500" y="1019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131445</xdr:rowOff>
    </xdr:from>
    <xdr:to>
      <xdr:col>81</xdr:col>
      <xdr:colOff>50800</xdr:colOff>
      <xdr:row>60</xdr:row>
      <xdr:rowOff>5715</xdr:rowOff>
    </xdr:to>
    <xdr:cxnSp macro="">
      <xdr:nvCxnSpPr>
        <xdr:cNvPr id="456" name="直線コネクタ 455">
          <a:extLst>
            <a:ext uri="{FF2B5EF4-FFF2-40B4-BE49-F238E27FC236}">
              <a16:creationId xmlns:a16="http://schemas.microsoft.com/office/drawing/2014/main" id="{44E71A38-DE32-474C-AA14-B0F8F69E4A04}"/>
            </a:ext>
          </a:extLst>
        </xdr:cNvPr>
        <xdr:cNvCxnSpPr/>
      </xdr:nvCxnSpPr>
      <xdr:spPr>
        <a:xfrm>
          <a:off x="14592300" y="1024699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33020</xdr:rowOff>
    </xdr:from>
    <xdr:to>
      <xdr:col>72</xdr:col>
      <xdr:colOff>38100</xdr:colOff>
      <xdr:row>59</xdr:row>
      <xdr:rowOff>134620</xdr:rowOff>
    </xdr:to>
    <xdr:sp macro="" textlink="">
      <xdr:nvSpPr>
        <xdr:cNvPr id="457" name="楕円 456">
          <a:extLst>
            <a:ext uri="{FF2B5EF4-FFF2-40B4-BE49-F238E27FC236}">
              <a16:creationId xmlns:a16="http://schemas.microsoft.com/office/drawing/2014/main" id="{3F3016EA-17FD-45AB-A440-1248A7BC5C4B}"/>
            </a:ext>
          </a:extLst>
        </xdr:cNvPr>
        <xdr:cNvSpPr/>
      </xdr:nvSpPr>
      <xdr:spPr>
        <a:xfrm>
          <a:off x="13652500" y="1014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83820</xdr:rowOff>
    </xdr:from>
    <xdr:to>
      <xdr:col>76</xdr:col>
      <xdr:colOff>114300</xdr:colOff>
      <xdr:row>59</xdr:row>
      <xdr:rowOff>131445</xdr:rowOff>
    </xdr:to>
    <xdr:cxnSp macro="">
      <xdr:nvCxnSpPr>
        <xdr:cNvPr id="458" name="直線コネクタ 457">
          <a:extLst>
            <a:ext uri="{FF2B5EF4-FFF2-40B4-BE49-F238E27FC236}">
              <a16:creationId xmlns:a16="http://schemas.microsoft.com/office/drawing/2014/main" id="{A199012E-4CDD-4565-9CD2-E824F35DEA5F}"/>
            </a:ext>
          </a:extLst>
        </xdr:cNvPr>
        <xdr:cNvCxnSpPr/>
      </xdr:nvCxnSpPr>
      <xdr:spPr>
        <a:xfrm>
          <a:off x="13703300" y="1019937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6350</xdr:rowOff>
    </xdr:from>
    <xdr:to>
      <xdr:col>67</xdr:col>
      <xdr:colOff>101600</xdr:colOff>
      <xdr:row>59</xdr:row>
      <xdr:rowOff>107950</xdr:rowOff>
    </xdr:to>
    <xdr:sp macro="" textlink="">
      <xdr:nvSpPr>
        <xdr:cNvPr id="459" name="楕円 458">
          <a:extLst>
            <a:ext uri="{FF2B5EF4-FFF2-40B4-BE49-F238E27FC236}">
              <a16:creationId xmlns:a16="http://schemas.microsoft.com/office/drawing/2014/main" id="{3B2F0CCE-5058-4507-84A8-A2D27C4698C5}"/>
            </a:ext>
          </a:extLst>
        </xdr:cNvPr>
        <xdr:cNvSpPr/>
      </xdr:nvSpPr>
      <xdr:spPr>
        <a:xfrm>
          <a:off x="12763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57150</xdr:rowOff>
    </xdr:from>
    <xdr:to>
      <xdr:col>71</xdr:col>
      <xdr:colOff>177800</xdr:colOff>
      <xdr:row>59</xdr:row>
      <xdr:rowOff>83820</xdr:rowOff>
    </xdr:to>
    <xdr:cxnSp macro="">
      <xdr:nvCxnSpPr>
        <xdr:cNvPr id="460" name="直線コネクタ 459">
          <a:extLst>
            <a:ext uri="{FF2B5EF4-FFF2-40B4-BE49-F238E27FC236}">
              <a16:creationId xmlns:a16="http://schemas.microsoft.com/office/drawing/2014/main" id="{D4D3040E-26E2-4797-AECE-21A9F053AC2B}"/>
            </a:ext>
          </a:extLst>
        </xdr:cNvPr>
        <xdr:cNvCxnSpPr/>
      </xdr:nvCxnSpPr>
      <xdr:spPr>
        <a:xfrm>
          <a:off x="12814300" y="101727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1922</xdr:rowOff>
    </xdr:from>
    <xdr:ext cx="405111" cy="259045"/>
    <xdr:sp macro="" textlink="">
      <xdr:nvSpPr>
        <xdr:cNvPr id="461" name="n_1aveValue【学校施設】&#10;有形固定資産減価償却率">
          <a:extLst>
            <a:ext uri="{FF2B5EF4-FFF2-40B4-BE49-F238E27FC236}">
              <a16:creationId xmlns:a16="http://schemas.microsoft.com/office/drawing/2014/main" id="{35B63014-36D0-4823-8676-3EB7E18AB12E}"/>
            </a:ext>
          </a:extLst>
        </xdr:cNvPr>
        <xdr:cNvSpPr txBox="1"/>
      </xdr:nvSpPr>
      <xdr:spPr>
        <a:xfrm>
          <a:off x="15266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163847</xdr:rowOff>
    </xdr:from>
    <xdr:ext cx="405111" cy="259045"/>
    <xdr:sp macro="" textlink="">
      <xdr:nvSpPr>
        <xdr:cNvPr id="462" name="n_2aveValue【学校施設】&#10;有形固定資産減価償却率">
          <a:extLst>
            <a:ext uri="{FF2B5EF4-FFF2-40B4-BE49-F238E27FC236}">
              <a16:creationId xmlns:a16="http://schemas.microsoft.com/office/drawing/2014/main" id="{87022005-87F7-4D59-B588-B125699A7A32}"/>
            </a:ext>
          </a:extLst>
        </xdr:cNvPr>
        <xdr:cNvSpPr txBox="1"/>
      </xdr:nvSpPr>
      <xdr:spPr>
        <a:xfrm>
          <a:off x="14389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152417</xdr:rowOff>
    </xdr:from>
    <xdr:ext cx="405111" cy="259045"/>
    <xdr:sp macro="" textlink="">
      <xdr:nvSpPr>
        <xdr:cNvPr id="463" name="n_3aveValue【学校施設】&#10;有形固定資産減価償却率">
          <a:extLst>
            <a:ext uri="{FF2B5EF4-FFF2-40B4-BE49-F238E27FC236}">
              <a16:creationId xmlns:a16="http://schemas.microsoft.com/office/drawing/2014/main" id="{083FC102-9F0B-4FE7-9DE5-4E70D757267E}"/>
            </a:ext>
          </a:extLst>
        </xdr:cNvPr>
        <xdr:cNvSpPr txBox="1"/>
      </xdr:nvSpPr>
      <xdr:spPr>
        <a:xfrm>
          <a:off x="13500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140987</xdr:rowOff>
    </xdr:from>
    <xdr:ext cx="405111" cy="259045"/>
    <xdr:sp macro="" textlink="">
      <xdr:nvSpPr>
        <xdr:cNvPr id="464" name="n_4aveValue【学校施設】&#10;有形固定資産減価償却率">
          <a:extLst>
            <a:ext uri="{FF2B5EF4-FFF2-40B4-BE49-F238E27FC236}">
              <a16:creationId xmlns:a16="http://schemas.microsoft.com/office/drawing/2014/main" id="{2922BEAA-03CC-456E-9BA9-1A54C64E4DE9}"/>
            </a:ext>
          </a:extLst>
        </xdr:cNvPr>
        <xdr:cNvSpPr txBox="1"/>
      </xdr:nvSpPr>
      <xdr:spPr>
        <a:xfrm>
          <a:off x="126117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73042</xdr:rowOff>
    </xdr:from>
    <xdr:ext cx="405111" cy="259045"/>
    <xdr:sp macro="" textlink="">
      <xdr:nvSpPr>
        <xdr:cNvPr id="465" name="n_1mainValue【学校施設】&#10;有形固定資産減価償却率">
          <a:extLst>
            <a:ext uri="{FF2B5EF4-FFF2-40B4-BE49-F238E27FC236}">
              <a16:creationId xmlns:a16="http://schemas.microsoft.com/office/drawing/2014/main" id="{0D4F7EBD-B529-4872-8698-E7BC8D6E14CD}"/>
            </a:ext>
          </a:extLst>
        </xdr:cNvPr>
        <xdr:cNvSpPr txBox="1"/>
      </xdr:nvSpPr>
      <xdr:spPr>
        <a:xfrm>
          <a:off x="15266044" y="1001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27322</xdr:rowOff>
    </xdr:from>
    <xdr:ext cx="405111" cy="259045"/>
    <xdr:sp macro="" textlink="">
      <xdr:nvSpPr>
        <xdr:cNvPr id="466" name="n_2mainValue【学校施設】&#10;有形固定資産減価償却率">
          <a:extLst>
            <a:ext uri="{FF2B5EF4-FFF2-40B4-BE49-F238E27FC236}">
              <a16:creationId xmlns:a16="http://schemas.microsoft.com/office/drawing/2014/main" id="{07F83172-4D5E-429D-932F-5A5486BBAB53}"/>
            </a:ext>
          </a:extLst>
        </xdr:cNvPr>
        <xdr:cNvSpPr txBox="1"/>
      </xdr:nvSpPr>
      <xdr:spPr>
        <a:xfrm>
          <a:off x="14389744" y="997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151147</xdr:rowOff>
    </xdr:from>
    <xdr:ext cx="405111" cy="259045"/>
    <xdr:sp macro="" textlink="">
      <xdr:nvSpPr>
        <xdr:cNvPr id="467" name="n_3mainValue【学校施設】&#10;有形固定資産減価償却率">
          <a:extLst>
            <a:ext uri="{FF2B5EF4-FFF2-40B4-BE49-F238E27FC236}">
              <a16:creationId xmlns:a16="http://schemas.microsoft.com/office/drawing/2014/main" id="{2995B74B-3AC8-4E15-AEDB-7BB3AA940424}"/>
            </a:ext>
          </a:extLst>
        </xdr:cNvPr>
        <xdr:cNvSpPr txBox="1"/>
      </xdr:nvSpPr>
      <xdr:spPr>
        <a:xfrm>
          <a:off x="13500744" y="992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124477</xdr:rowOff>
    </xdr:from>
    <xdr:ext cx="405111" cy="259045"/>
    <xdr:sp macro="" textlink="">
      <xdr:nvSpPr>
        <xdr:cNvPr id="468" name="n_4mainValue【学校施設】&#10;有形固定資産減価償却率">
          <a:extLst>
            <a:ext uri="{FF2B5EF4-FFF2-40B4-BE49-F238E27FC236}">
              <a16:creationId xmlns:a16="http://schemas.microsoft.com/office/drawing/2014/main" id="{536C7A36-CC3B-4303-90AC-8C34D5DD451E}"/>
            </a:ext>
          </a:extLst>
        </xdr:cNvPr>
        <xdr:cNvSpPr txBox="1"/>
      </xdr:nvSpPr>
      <xdr:spPr>
        <a:xfrm>
          <a:off x="12611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F01DB02C-6F23-437B-A0D9-F0EC0A7E071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4F03FAAD-D9EB-491F-B9BE-86CF9517EA4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B1EB0F24-D7A3-4E4E-B648-C284B3DD766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6D8E1DD3-A979-467C-83EE-D41F8DC257F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7BE7BD6C-BDA7-4279-BA94-54B77C03DB2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24A0077E-F5EB-4C3F-A0CE-8FCDE2D07BC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548E6440-6359-4530-BE0D-056EF1881EE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C6F1363C-7484-4586-9934-C7C917C12FE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92C7AA24-A25F-4FEB-B055-7EA36FD6E92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DAD7AE4D-0DA7-4C5C-A548-68D873F62E1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9" name="テキスト ボックス 478">
          <a:extLst>
            <a:ext uri="{FF2B5EF4-FFF2-40B4-BE49-F238E27FC236}">
              <a16:creationId xmlns:a16="http://schemas.microsoft.com/office/drawing/2014/main" id="{A3AF2512-AAA8-41B6-9751-501A271823D3}"/>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80" name="直線コネクタ 479">
          <a:extLst>
            <a:ext uri="{FF2B5EF4-FFF2-40B4-BE49-F238E27FC236}">
              <a16:creationId xmlns:a16="http://schemas.microsoft.com/office/drawing/2014/main" id="{970C178F-8464-4757-9520-7D66F9D86B4C}"/>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1" name="テキスト ボックス 480">
          <a:extLst>
            <a:ext uri="{FF2B5EF4-FFF2-40B4-BE49-F238E27FC236}">
              <a16:creationId xmlns:a16="http://schemas.microsoft.com/office/drawing/2014/main" id="{23C1D4BD-09A2-4CA2-9582-99F8BEB31452}"/>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2" name="直線コネクタ 481">
          <a:extLst>
            <a:ext uri="{FF2B5EF4-FFF2-40B4-BE49-F238E27FC236}">
              <a16:creationId xmlns:a16="http://schemas.microsoft.com/office/drawing/2014/main" id="{D0E0B28A-78F8-448A-8F4A-07FD82BA1746}"/>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3" name="テキスト ボックス 482">
          <a:extLst>
            <a:ext uri="{FF2B5EF4-FFF2-40B4-BE49-F238E27FC236}">
              <a16:creationId xmlns:a16="http://schemas.microsoft.com/office/drawing/2014/main" id="{E71C85D9-4E82-496B-B7F6-A96B735EF31F}"/>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4" name="直線コネクタ 483">
          <a:extLst>
            <a:ext uri="{FF2B5EF4-FFF2-40B4-BE49-F238E27FC236}">
              <a16:creationId xmlns:a16="http://schemas.microsoft.com/office/drawing/2014/main" id="{C9203E21-F470-4DEE-97DE-43D9C93C34DF}"/>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5" name="テキスト ボックス 484">
          <a:extLst>
            <a:ext uri="{FF2B5EF4-FFF2-40B4-BE49-F238E27FC236}">
              <a16:creationId xmlns:a16="http://schemas.microsoft.com/office/drawing/2014/main" id="{AC59528A-1992-4FA2-834A-A64EA07882F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6" name="直線コネクタ 485">
          <a:extLst>
            <a:ext uri="{FF2B5EF4-FFF2-40B4-BE49-F238E27FC236}">
              <a16:creationId xmlns:a16="http://schemas.microsoft.com/office/drawing/2014/main" id="{45051169-8A57-4414-8EA0-02F67DC2F699}"/>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7" name="テキスト ボックス 486">
          <a:extLst>
            <a:ext uri="{FF2B5EF4-FFF2-40B4-BE49-F238E27FC236}">
              <a16:creationId xmlns:a16="http://schemas.microsoft.com/office/drawing/2014/main" id="{D8471106-D109-45C7-B7D7-36ED500E4BB8}"/>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842220F2-D149-4943-87C3-F3260AC0EEC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9" name="テキスト ボックス 488">
          <a:extLst>
            <a:ext uri="{FF2B5EF4-FFF2-40B4-BE49-F238E27FC236}">
              <a16:creationId xmlns:a16="http://schemas.microsoft.com/office/drawing/2014/main" id="{347CE712-46CB-4114-A459-5A0D3C45BE5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a:extLst>
            <a:ext uri="{FF2B5EF4-FFF2-40B4-BE49-F238E27FC236}">
              <a16:creationId xmlns:a16="http://schemas.microsoft.com/office/drawing/2014/main" id="{2A935ED7-852A-414E-B8C1-3E3D6C7075A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491" name="直線コネクタ 490">
          <a:extLst>
            <a:ext uri="{FF2B5EF4-FFF2-40B4-BE49-F238E27FC236}">
              <a16:creationId xmlns:a16="http://schemas.microsoft.com/office/drawing/2014/main" id="{F804DC43-9940-497D-915F-6E36909EFD4F}"/>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492" name="【学校施設】&#10;一人当たり面積最小値テキスト">
          <a:extLst>
            <a:ext uri="{FF2B5EF4-FFF2-40B4-BE49-F238E27FC236}">
              <a16:creationId xmlns:a16="http://schemas.microsoft.com/office/drawing/2014/main" id="{4377C156-8DEA-4E21-9DB3-4A38281C3DD9}"/>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493" name="直線コネクタ 492">
          <a:extLst>
            <a:ext uri="{FF2B5EF4-FFF2-40B4-BE49-F238E27FC236}">
              <a16:creationId xmlns:a16="http://schemas.microsoft.com/office/drawing/2014/main" id="{6B16DEE5-E054-4894-BD0C-4A9FE73A043E}"/>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494" name="【学校施設】&#10;一人当たり面積最大値テキスト">
          <a:extLst>
            <a:ext uri="{FF2B5EF4-FFF2-40B4-BE49-F238E27FC236}">
              <a16:creationId xmlns:a16="http://schemas.microsoft.com/office/drawing/2014/main" id="{8DF74EFC-789B-4AA1-A070-A3D0EC2ACFEA}"/>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495" name="直線コネクタ 494">
          <a:extLst>
            <a:ext uri="{FF2B5EF4-FFF2-40B4-BE49-F238E27FC236}">
              <a16:creationId xmlns:a16="http://schemas.microsoft.com/office/drawing/2014/main" id="{FD51B95E-E94F-499D-B76E-5ADDC2FC3D72}"/>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496" name="【学校施設】&#10;一人当たり面積平均値テキスト">
          <a:extLst>
            <a:ext uri="{FF2B5EF4-FFF2-40B4-BE49-F238E27FC236}">
              <a16:creationId xmlns:a16="http://schemas.microsoft.com/office/drawing/2014/main" id="{F0D83F67-0DE7-4A19-88E9-48FB40D19D4C}"/>
            </a:ext>
          </a:extLst>
        </xdr:cNvPr>
        <xdr:cNvSpPr txBox="1"/>
      </xdr:nvSpPr>
      <xdr:spPr>
        <a:xfrm>
          <a:off x="22199600" y="10570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497" name="フローチャート: 判断 496">
          <a:extLst>
            <a:ext uri="{FF2B5EF4-FFF2-40B4-BE49-F238E27FC236}">
              <a16:creationId xmlns:a16="http://schemas.microsoft.com/office/drawing/2014/main" id="{37D63BD1-341B-4726-93A0-7BA9FFB69469}"/>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498" name="フローチャート: 判断 497">
          <a:extLst>
            <a:ext uri="{FF2B5EF4-FFF2-40B4-BE49-F238E27FC236}">
              <a16:creationId xmlns:a16="http://schemas.microsoft.com/office/drawing/2014/main" id="{C5507B54-C999-4ADE-90B7-CE9EAE688DA6}"/>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499" name="フローチャート: 判断 498">
          <a:extLst>
            <a:ext uri="{FF2B5EF4-FFF2-40B4-BE49-F238E27FC236}">
              <a16:creationId xmlns:a16="http://schemas.microsoft.com/office/drawing/2014/main" id="{E0DDC729-3935-4740-8A10-7F730C1E09EF}"/>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00" name="フローチャート: 判断 499">
          <a:extLst>
            <a:ext uri="{FF2B5EF4-FFF2-40B4-BE49-F238E27FC236}">
              <a16:creationId xmlns:a16="http://schemas.microsoft.com/office/drawing/2014/main" id="{4466439E-6F2C-4FD9-98DD-237906A79493}"/>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501" name="フローチャート: 判断 500">
          <a:extLst>
            <a:ext uri="{FF2B5EF4-FFF2-40B4-BE49-F238E27FC236}">
              <a16:creationId xmlns:a16="http://schemas.microsoft.com/office/drawing/2014/main" id="{5CD45E4F-30AE-46B7-8614-9465EC879D37}"/>
            </a:ext>
          </a:extLst>
        </xdr:cNvPr>
        <xdr:cNvSpPr/>
      </xdr:nvSpPr>
      <xdr:spPr>
        <a:xfrm>
          <a:off x="18605500" y="1071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18D13F59-FDD2-4AD4-AEC8-5CD2CFC62FF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ABFF0EF0-C135-4D7C-83DD-EA62710BE85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9545C85F-09EE-463F-B7FB-8C42DB62AEC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B511D3E7-E0B6-4EE4-9056-DFE07821A56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ECA74A55-8F47-4279-BB64-ABCB6BAF707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112878</xdr:rowOff>
    </xdr:from>
    <xdr:to>
      <xdr:col>116</xdr:col>
      <xdr:colOff>114300</xdr:colOff>
      <xdr:row>63</xdr:row>
      <xdr:rowOff>43028</xdr:rowOff>
    </xdr:to>
    <xdr:sp macro="" textlink="">
      <xdr:nvSpPr>
        <xdr:cNvPr id="507" name="楕円 506">
          <a:extLst>
            <a:ext uri="{FF2B5EF4-FFF2-40B4-BE49-F238E27FC236}">
              <a16:creationId xmlns:a16="http://schemas.microsoft.com/office/drawing/2014/main" id="{35D617C7-1F91-4DCE-ABA3-EE66305BBDC7}"/>
            </a:ext>
          </a:extLst>
        </xdr:cNvPr>
        <xdr:cNvSpPr/>
      </xdr:nvSpPr>
      <xdr:spPr>
        <a:xfrm>
          <a:off x="22110700" y="10742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91305</xdr:rowOff>
    </xdr:from>
    <xdr:ext cx="469744" cy="259045"/>
    <xdr:sp macro="" textlink="">
      <xdr:nvSpPr>
        <xdr:cNvPr id="508" name="【学校施設】&#10;一人当たり面積該当値テキスト">
          <a:extLst>
            <a:ext uri="{FF2B5EF4-FFF2-40B4-BE49-F238E27FC236}">
              <a16:creationId xmlns:a16="http://schemas.microsoft.com/office/drawing/2014/main" id="{929DEB4E-F16E-440E-B5C9-D658DBAD0E36}"/>
            </a:ext>
          </a:extLst>
        </xdr:cNvPr>
        <xdr:cNvSpPr txBox="1"/>
      </xdr:nvSpPr>
      <xdr:spPr>
        <a:xfrm>
          <a:off x="22199600" y="10721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118821</xdr:rowOff>
    </xdr:from>
    <xdr:to>
      <xdr:col>112</xdr:col>
      <xdr:colOff>38100</xdr:colOff>
      <xdr:row>63</xdr:row>
      <xdr:rowOff>48971</xdr:rowOff>
    </xdr:to>
    <xdr:sp macro="" textlink="">
      <xdr:nvSpPr>
        <xdr:cNvPr id="509" name="楕円 508">
          <a:extLst>
            <a:ext uri="{FF2B5EF4-FFF2-40B4-BE49-F238E27FC236}">
              <a16:creationId xmlns:a16="http://schemas.microsoft.com/office/drawing/2014/main" id="{5BC1D6D1-1B79-4F20-814E-00A873AE22A9}"/>
            </a:ext>
          </a:extLst>
        </xdr:cNvPr>
        <xdr:cNvSpPr/>
      </xdr:nvSpPr>
      <xdr:spPr>
        <a:xfrm>
          <a:off x="21272500" y="10748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163678</xdr:rowOff>
    </xdr:from>
    <xdr:to>
      <xdr:col>116</xdr:col>
      <xdr:colOff>63500</xdr:colOff>
      <xdr:row>62</xdr:row>
      <xdr:rowOff>169621</xdr:rowOff>
    </xdr:to>
    <xdr:cxnSp macro="">
      <xdr:nvCxnSpPr>
        <xdr:cNvPr id="510" name="直線コネクタ 509">
          <a:extLst>
            <a:ext uri="{FF2B5EF4-FFF2-40B4-BE49-F238E27FC236}">
              <a16:creationId xmlns:a16="http://schemas.microsoft.com/office/drawing/2014/main" id="{DC6A7DEC-712B-460F-AC32-E960697C54FE}"/>
            </a:ext>
          </a:extLst>
        </xdr:cNvPr>
        <xdr:cNvCxnSpPr/>
      </xdr:nvCxnSpPr>
      <xdr:spPr>
        <a:xfrm flipV="1">
          <a:off x="21323300" y="10793578"/>
          <a:ext cx="838200" cy="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121565</xdr:rowOff>
    </xdr:from>
    <xdr:to>
      <xdr:col>107</xdr:col>
      <xdr:colOff>101600</xdr:colOff>
      <xdr:row>63</xdr:row>
      <xdr:rowOff>51715</xdr:rowOff>
    </xdr:to>
    <xdr:sp macro="" textlink="">
      <xdr:nvSpPr>
        <xdr:cNvPr id="511" name="楕円 510">
          <a:extLst>
            <a:ext uri="{FF2B5EF4-FFF2-40B4-BE49-F238E27FC236}">
              <a16:creationId xmlns:a16="http://schemas.microsoft.com/office/drawing/2014/main" id="{9FBEEADE-B277-4C98-A534-AFA8EE767085}"/>
            </a:ext>
          </a:extLst>
        </xdr:cNvPr>
        <xdr:cNvSpPr/>
      </xdr:nvSpPr>
      <xdr:spPr>
        <a:xfrm>
          <a:off x="20383500" y="1075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169621</xdr:rowOff>
    </xdr:from>
    <xdr:to>
      <xdr:col>111</xdr:col>
      <xdr:colOff>177800</xdr:colOff>
      <xdr:row>63</xdr:row>
      <xdr:rowOff>915</xdr:rowOff>
    </xdr:to>
    <xdr:cxnSp macro="">
      <xdr:nvCxnSpPr>
        <xdr:cNvPr id="512" name="直線コネクタ 511">
          <a:extLst>
            <a:ext uri="{FF2B5EF4-FFF2-40B4-BE49-F238E27FC236}">
              <a16:creationId xmlns:a16="http://schemas.microsoft.com/office/drawing/2014/main" id="{E99B23DD-12A8-4EDC-8960-FB818E376423}"/>
            </a:ext>
          </a:extLst>
        </xdr:cNvPr>
        <xdr:cNvCxnSpPr/>
      </xdr:nvCxnSpPr>
      <xdr:spPr>
        <a:xfrm flipV="1">
          <a:off x="20434300" y="10799521"/>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94590</xdr:rowOff>
    </xdr:from>
    <xdr:to>
      <xdr:col>102</xdr:col>
      <xdr:colOff>165100</xdr:colOff>
      <xdr:row>63</xdr:row>
      <xdr:rowOff>24740</xdr:rowOff>
    </xdr:to>
    <xdr:sp macro="" textlink="">
      <xdr:nvSpPr>
        <xdr:cNvPr id="513" name="楕円 512">
          <a:extLst>
            <a:ext uri="{FF2B5EF4-FFF2-40B4-BE49-F238E27FC236}">
              <a16:creationId xmlns:a16="http://schemas.microsoft.com/office/drawing/2014/main" id="{3C306241-053F-4444-A0B6-070576294BEC}"/>
            </a:ext>
          </a:extLst>
        </xdr:cNvPr>
        <xdr:cNvSpPr/>
      </xdr:nvSpPr>
      <xdr:spPr>
        <a:xfrm>
          <a:off x="19494500" y="10724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145390</xdr:rowOff>
    </xdr:from>
    <xdr:to>
      <xdr:col>107</xdr:col>
      <xdr:colOff>50800</xdr:colOff>
      <xdr:row>63</xdr:row>
      <xdr:rowOff>915</xdr:rowOff>
    </xdr:to>
    <xdr:cxnSp macro="">
      <xdr:nvCxnSpPr>
        <xdr:cNvPr id="514" name="直線コネクタ 513">
          <a:extLst>
            <a:ext uri="{FF2B5EF4-FFF2-40B4-BE49-F238E27FC236}">
              <a16:creationId xmlns:a16="http://schemas.microsoft.com/office/drawing/2014/main" id="{6D0D70ED-47E9-4AAE-9F6C-0CF96156C09F}"/>
            </a:ext>
          </a:extLst>
        </xdr:cNvPr>
        <xdr:cNvCxnSpPr/>
      </xdr:nvCxnSpPr>
      <xdr:spPr>
        <a:xfrm>
          <a:off x="19545300" y="10775290"/>
          <a:ext cx="889000" cy="26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93675</xdr:rowOff>
    </xdr:from>
    <xdr:to>
      <xdr:col>98</xdr:col>
      <xdr:colOff>38100</xdr:colOff>
      <xdr:row>63</xdr:row>
      <xdr:rowOff>23825</xdr:rowOff>
    </xdr:to>
    <xdr:sp macro="" textlink="">
      <xdr:nvSpPr>
        <xdr:cNvPr id="515" name="楕円 514">
          <a:extLst>
            <a:ext uri="{FF2B5EF4-FFF2-40B4-BE49-F238E27FC236}">
              <a16:creationId xmlns:a16="http://schemas.microsoft.com/office/drawing/2014/main" id="{EFE2A907-05EC-4B53-BAE9-4A2B7C7A89C4}"/>
            </a:ext>
          </a:extLst>
        </xdr:cNvPr>
        <xdr:cNvSpPr/>
      </xdr:nvSpPr>
      <xdr:spPr>
        <a:xfrm>
          <a:off x="18605500" y="10723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144475</xdr:rowOff>
    </xdr:from>
    <xdr:to>
      <xdr:col>102</xdr:col>
      <xdr:colOff>114300</xdr:colOff>
      <xdr:row>62</xdr:row>
      <xdr:rowOff>145390</xdr:rowOff>
    </xdr:to>
    <xdr:cxnSp macro="">
      <xdr:nvCxnSpPr>
        <xdr:cNvPr id="516" name="直線コネクタ 515">
          <a:extLst>
            <a:ext uri="{FF2B5EF4-FFF2-40B4-BE49-F238E27FC236}">
              <a16:creationId xmlns:a16="http://schemas.microsoft.com/office/drawing/2014/main" id="{5F66AD61-04E5-4D5F-8241-A5AD39ADB03E}"/>
            </a:ext>
          </a:extLst>
        </xdr:cNvPr>
        <xdr:cNvCxnSpPr/>
      </xdr:nvCxnSpPr>
      <xdr:spPr>
        <a:xfrm>
          <a:off x="18656300" y="10774375"/>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517" name="n_1aveValue【学校施設】&#10;一人当たり面積">
          <a:extLst>
            <a:ext uri="{FF2B5EF4-FFF2-40B4-BE49-F238E27FC236}">
              <a16:creationId xmlns:a16="http://schemas.microsoft.com/office/drawing/2014/main" id="{704382A7-3EDA-46A1-BAED-7BEB0202BA13}"/>
            </a:ext>
          </a:extLst>
        </xdr:cNvPr>
        <xdr:cNvSpPr txBox="1"/>
      </xdr:nvSpPr>
      <xdr:spPr>
        <a:xfrm>
          <a:off x="21075727" y="104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518" name="n_2aveValue【学校施設】&#10;一人当たり面積">
          <a:extLst>
            <a:ext uri="{FF2B5EF4-FFF2-40B4-BE49-F238E27FC236}">
              <a16:creationId xmlns:a16="http://schemas.microsoft.com/office/drawing/2014/main" id="{8BD66D3D-2E8C-4590-94F9-4E81B8A09423}"/>
            </a:ext>
          </a:extLst>
        </xdr:cNvPr>
        <xdr:cNvSpPr txBox="1"/>
      </xdr:nvSpPr>
      <xdr:spPr>
        <a:xfrm>
          <a:off x="20199427"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16781</xdr:rowOff>
    </xdr:from>
    <xdr:ext cx="469744" cy="259045"/>
    <xdr:sp macro="" textlink="">
      <xdr:nvSpPr>
        <xdr:cNvPr id="519" name="n_3aveValue【学校施設】&#10;一人当たり面積">
          <a:extLst>
            <a:ext uri="{FF2B5EF4-FFF2-40B4-BE49-F238E27FC236}">
              <a16:creationId xmlns:a16="http://schemas.microsoft.com/office/drawing/2014/main" id="{39E6BB19-F8BB-466A-8E09-D95D9331286E}"/>
            </a:ext>
          </a:extLst>
        </xdr:cNvPr>
        <xdr:cNvSpPr txBox="1"/>
      </xdr:nvSpPr>
      <xdr:spPr>
        <a:xfrm>
          <a:off x="19310427" y="1081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520" name="n_4aveValue【学校施設】&#10;一人当たり面積">
          <a:extLst>
            <a:ext uri="{FF2B5EF4-FFF2-40B4-BE49-F238E27FC236}">
              <a16:creationId xmlns:a16="http://schemas.microsoft.com/office/drawing/2014/main" id="{72D25598-C2AC-4AD3-8FD9-66E50E96B6F9}"/>
            </a:ext>
          </a:extLst>
        </xdr:cNvPr>
        <xdr:cNvSpPr txBox="1"/>
      </xdr:nvSpPr>
      <xdr:spPr>
        <a:xfrm>
          <a:off x="18421427" y="1049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40098</xdr:rowOff>
    </xdr:from>
    <xdr:ext cx="469744" cy="259045"/>
    <xdr:sp macro="" textlink="">
      <xdr:nvSpPr>
        <xdr:cNvPr id="521" name="n_1mainValue【学校施設】&#10;一人当たり面積">
          <a:extLst>
            <a:ext uri="{FF2B5EF4-FFF2-40B4-BE49-F238E27FC236}">
              <a16:creationId xmlns:a16="http://schemas.microsoft.com/office/drawing/2014/main" id="{20A34AFD-41C7-4D90-979F-7EF76144F5DA}"/>
            </a:ext>
          </a:extLst>
        </xdr:cNvPr>
        <xdr:cNvSpPr txBox="1"/>
      </xdr:nvSpPr>
      <xdr:spPr>
        <a:xfrm>
          <a:off x="21075727" y="10841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42842</xdr:rowOff>
    </xdr:from>
    <xdr:ext cx="469744" cy="259045"/>
    <xdr:sp macro="" textlink="">
      <xdr:nvSpPr>
        <xdr:cNvPr id="522" name="n_2mainValue【学校施設】&#10;一人当たり面積">
          <a:extLst>
            <a:ext uri="{FF2B5EF4-FFF2-40B4-BE49-F238E27FC236}">
              <a16:creationId xmlns:a16="http://schemas.microsoft.com/office/drawing/2014/main" id="{963BC376-8303-4912-8DE2-A1B06DC14D06}"/>
            </a:ext>
          </a:extLst>
        </xdr:cNvPr>
        <xdr:cNvSpPr txBox="1"/>
      </xdr:nvSpPr>
      <xdr:spPr>
        <a:xfrm>
          <a:off x="20199427" y="1084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41267</xdr:rowOff>
    </xdr:from>
    <xdr:ext cx="469744" cy="259045"/>
    <xdr:sp macro="" textlink="">
      <xdr:nvSpPr>
        <xdr:cNvPr id="523" name="n_3mainValue【学校施設】&#10;一人当たり面積">
          <a:extLst>
            <a:ext uri="{FF2B5EF4-FFF2-40B4-BE49-F238E27FC236}">
              <a16:creationId xmlns:a16="http://schemas.microsoft.com/office/drawing/2014/main" id="{AB6BF720-D903-4E07-A08F-D022911F7BB0}"/>
            </a:ext>
          </a:extLst>
        </xdr:cNvPr>
        <xdr:cNvSpPr txBox="1"/>
      </xdr:nvSpPr>
      <xdr:spPr>
        <a:xfrm>
          <a:off x="19310427" y="1049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14952</xdr:rowOff>
    </xdr:from>
    <xdr:ext cx="469744" cy="259045"/>
    <xdr:sp macro="" textlink="">
      <xdr:nvSpPr>
        <xdr:cNvPr id="524" name="n_4mainValue【学校施設】&#10;一人当たり面積">
          <a:extLst>
            <a:ext uri="{FF2B5EF4-FFF2-40B4-BE49-F238E27FC236}">
              <a16:creationId xmlns:a16="http://schemas.microsoft.com/office/drawing/2014/main" id="{0A4362B7-687E-4A72-8EE7-5915D0EB00AD}"/>
            </a:ext>
          </a:extLst>
        </xdr:cNvPr>
        <xdr:cNvSpPr txBox="1"/>
      </xdr:nvSpPr>
      <xdr:spPr>
        <a:xfrm>
          <a:off x="18421427" y="10816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F1F8BD97-C2E1-4C93-9628-133D8D78F5F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464DA46A-CC9C-4014-AB2E-DC13A829B41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93249C77-4896-46C1-BD7F-D057D4D3355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29587EE5-5C69-48F2-8761-71E71666770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985BC892-5C1E-474C-A24E-4D49245272E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80231A54-7ED2-4B8C-A7C3-0E9ECE4D9EE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2F245CC0-962B-49FF-808D-4C96A38F433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3C049961-B532-443C-A18F-FED174C9EE66}"/>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3" name="正方形/長方形 532">
          <a:extLst>
            <a:ext uri="{FF2B5EF4-FFF2-40B4-BE49-F238E27FC236}">
              <a16:creationId xmlns:a16="http://schemas.microsoft.com/office/drawing/2014/main" id="{4421F53C-9146-435B-9A9F-C25DFEAEEC3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4" name="正方形/長方形 533">
          <a:extLst>
            <a:ext uri="{FF2B5EF4-FFF2-40B4-BE49-F238E27FC236}">
              <a16:creationId xmlns:a16="http://schemas.microsoft.com/office/drawing/2014/main" id="{849E0A20-5A69-42FF-943B-9F810B14932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5" name="正方形/長方形 534">
          <a:extLst>
            <a:ext uri="{FF2B5EF4-FFF2-40B4-BE49-F238E27FC236}">
              <a16:creationId xmlns:a16="http://schemas.microsoft.com/office/drawing/2014/main" id="{685F7A35-4DA2-4196-AB5C-1820D37E7AD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6" name="正方形/長方形 535">
          <a:extLst>
            <a:ext uri="{FF2B5EF4-FFF2-40B4-BE49-F238E27FC236}">
              <a16:creationId xmlns:a16="http://schemas.microsoft.com/office/drawing/2014/main" id="{40C8D88F-DEC6-46AB-BCDD-921165992D5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7" name="正方形/長方形 536">
          <a:extLst>
            <a:ext uri="{FF2B5EF4-FFF2-40B4-BE49-F238E27FC236}">
              <a16:creationId xmlns:a16="http://schemas.microsoft.com/office/drawing/2014/main" id="{959B1CC3-D1FE-4E61-9867-1DBF1ED4DA8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8" name="正方形/長方形 537">
          <a:extLst>
            <a:ext uri="{FF2B5EF4-FFF2-40B4-BE49-F238E27FC236}">
              <a16:creationId xmlns:a16="http://schemas.microsoft.com/office/drawing/2014/main" id="{E0D7D7ED-4B9B-4047-BF48-52365EF3E6B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9" name="正方形/長方形 538">
          <a:extLst>
            <a:ext uri="{FF2B5EF4-FFF2-40B4-BE49-F238E27FC236}">
              <a16:creationId xmlns:a16="http://schemas.microsoft.com/office/drawing/2014/main" id="{48EF560F-02E8-4D97-B56D-6C101194F7A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0" name="正方形/長方形 539">
          <a:extLst>
            <a:ext uri="{FF2B5EF4-FFF2-40B4-BE49-F238E27FC236}">
              <a16:creationId xmlns:a16="http://schemas.microsoft.com/office/drawing/2014/main" id="{772137EA-FE74-41C8-9178-A831200BD8F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1" name="正方形/長方形 540">
          <a:extLst>
            <a:ext uri="{FF2B5EF4-FFF2-40B4-BE49-F238E27FC236}">
              <a16:creationId xmlns:a16="http://schemas.microsoft.com/office/drawing/2014/main" id="{6FE47249-9088-4397-A330-209F6AACDC8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2" name="正方形/長方形 541">
          <a:extLst>
            <a:ext uri="{FF2B5EF4-FFF2-40B4-BE49-F238E27FC236}">
              <a16:creationId xmlns:a16="http://schemas.microsoft.com/office/drawing/2014/main" id="{D6101EF3-9F64-4E05-A7CD-5EDAEFADECB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3" name="正方形/長方形 542">
          <a:extLst>
            <a:ext uri="{FF2B5EF4-FFF2-40B4-BE49-F238E27FC236}">
              <a16:creationId xmlns:a16="http://schemas.microsoft.com/office/drawing/2014/main" id="{23BA00C7-8BC7-4B11-BD83-90633EDB318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4" name="正方形/長方形 543">
          <a:extLst>
            <a:ext uri="{FF2B5EF4-FFF2-40B4-BE49-F238E27FC236}">
              <a16:creationId xmlns:a16="http://schemas.microsoft.com/office/drawing/2014/main" id="{1FA9654C-8A60-49F8-809C-8F163048FBF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5" name="正方形/長方形 544">
          <a:extLst>
            <a:ext uri="{FF2B5EF4-FFF2-40B4-BE49-F238E27FC236}">
              <a16:creationId xmlns:a16="http://schemas.microsoft.com/office/drawing/2014/main" id="{C456708F-F63F-410B-AFE1-85C979E43A4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6" name="正方形/長方形 545">
          <a:extLst>
            <a:ext uri="{FF2B5EF4-FFF2-40B4-BE49-F238E27FC236}">
              <a16:creationId xmlns:a16="http://schemas.microsoft.com/office/drawing/2014/main" id="{817C4D0B-A438-4908-B2FA-1E85E1E8B5C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7" name="正方形/長方形 546">
          <a:extLst>
            <a:ext uri="{FF2B5EF4-FFF2-40B4-BE49-F238E27FC236}">
              <a16:creationId xmlns:a16="http://schemas.microsoft.com/office/drawing/2014/main" id="{67C63F84-4B88-4F18-98A8-A229873A5AC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8" name="正方形/長方形 547">
          <a:extLst>
            <a:ext uri="{FF2B5EF4-FFF2-40B4-BE49-F238E27FC236}">
              <a16:creationId xmlns:a16="http://schemas.microsoft.com/office/drawing/2014/main" id="{489F9527-2C18-4D3A-8534-6A1D55DF8309}"/>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549" name="正方形/長方形 548">
          <a:extLst>
            <a:ext uri="{FF2B5EF4-FFF2-40B4-BE49-F238E27FC236}">
              <a16:creationId xmlns:a16="http://schemas.microsoft.com/office/drawing/2014/main" id="{A3A05EB9-1BA5-4B34-9611-D98235AC975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50" name="正方形/長方形 549">
          <a:extLst>
            <a:ext uri="{FF2B5EF4-FFF2-40B4-BE49-F238E27FC236}">
              <a16:creationId xmlns:a16="http://schemas.microsoft.com/office/drawing/2014/main" id="{041F5769-5A20-4A87-B8DF-A916E2818F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51" name="正方形/長方形 550">
          <a:extLst>
            <a:ext uri="{FF2B5EF4-FFF2-40B4-BE49-F238E27FC236}">
              <a16:creationId xmlns:a16="http://schemas.microsoft.com/office/drawing/2014/main" id="{85C6914F-0C1F-4324-8B34-1DC4F3F1626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52" name="正方形/長方形 551">
          <a:extLst>
            <a:ext uri="{FF2B5EF4-FFF2-40B4-BE49-F238E27FC236}">
              <a16:creationId xmlns:a16="http://schemas.microsoft.com/office/drawing/2014/main" id="{2CA42D92-2F6D-4F8D-81C5-4882BD1D8D9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53" name="正方形/長方形 552">
          <a:extLst>
            <a:ext uri="{FF2B5EF4-FFF2-40B4-BE49-F238E27FC236}">
              <a16:creationId xmlns:a16="http://schemas.microsoft.com/office/drawing/2014/main" id="{28445EDC-FF1A-42CF-9B02-F08E9B73FA3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54" name="正方形/長方形 553">
          <a:extLst>
            <a:ext uri="{FF2B5EF4-FFF2-40B4-BE49-F238E27FC236}">
              <a16:creationId xmlns:a16="http://schemas.microsoft.com/office/drawing/2014/main" id="{1B606B54-4C78-49CD-AD74-88A3255DBDE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55" name="正方形/長方形 554">
          <a:extLst>
            <a:ext uri="{FF2B5EF4-FFF2-40B4-BE49-F238E27FC236}">
              <a16:creationId xmlns:a16="http://schemas.microsoft.com/office/drawing/2014/main" id="{75D5DD75-19B2-4AF6-9E10-13C1DFD16D3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56" name="正方形/長方形 555">
          <a:extLst>
            <a:ext uri="{FF2B5EF4-FFF2-40B4-BE49-F238E27FC236}">
              <a16:creationId xmlns:a16="http://schemas.microsoft.com/office/drawing/2014/main" id="{2B127A03-BE45-4937-9051-50944A62AC4A}"/>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557" name="正方形/長方形 556">
          <a:extLst>
            <a:ext uri="{FF2B5EF4-FFF2-40B4-BE49-F238E27FC236}">
              <a16:creationId xmlns:a16="http://schemas.microsoft.com/office/drawing/2014/main" id="{C16D62F2-6ED3-4A4F-A980-47019D4A303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8" name="正方形/長方形 557">
          <a:extLst>
            <a:ext uri="{FF2B5EF4-FFF2-40B4-BE49-F238E27FC236}">
              <a16:creationId xmlns:a16="http://schemas.microsoft.com/office/drawing/2014/main" id="{2B45FF89-6C00-4CCA-9862-3A7643606C0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9" name="テキスト ボックス 558">
          <a:extLst>
            <a:ext uri="{FF2B5EF4-FFF2-40B4-BE49-F238E27FC236}">
              <a16:creationId xmlns:a16="http://schemas.microsoft.com/office/drawing/2014/main" id="{EB5B7725-F289-40AE-B511-131A2079373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年度数値を類似団体平均と比較すると、</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道路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における「有形固定資産減価償却率」は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12.2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ポイント上回っており、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橋りょう・トンネル（滝沢市は橋りょうのみ）</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については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8.2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ポイント下回っている。今後も引き続き、道路及び橋りょうの長寿命化対策に積極的に取り組む必要がある。</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公営住宅</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は耐用年数を超過している住宅が多いことが減価償却率が高い要因である。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耐震基準を満たしているものの</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今後も住宅の使用に支障が出ないように適切な維持管理が必要である。「一人当たり面積」は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0.494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平方メートル下回っているが、これは市内に民営のアパートや貸家が多くあるためである。</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学校施設</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における「有形固定資産減価償却率」は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ポイント下回っており、今後も引き続きの計画的な老朽化対策に取り組む必要がある。また、姥屋敷小中学校が統合する方針となったため、当該学校施設の</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効果的</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な活用等について検討する必要がある。</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F691E03-13B7-4786-910A-DDBE30A4C0F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552CDCC-96D5-45A2-8EEC-B9C38E7B57E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5A273FE-21F6-4A38-B979-2ED1681B590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4358EC2-642B-49D5-9E9A-EF553088599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岩手県滝沢市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982A97F-79DC-463D-88B6-ECC8CC069D8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64DDB05-2B01-4638-9E1D-66FE226B6EC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979D6B1-C7B5-4923-85E5-5FA4879EEB8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51CC19E-05DD-442A-A562-0242CBFA622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19D0ED9-4505-4B21-BC70-6E4B1D21FED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A0175F8-70E4-436B-A93E-FBBE4DF8190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54,413
54,176
182.46
23,747,870
22,881,916
685,763
12,147,258
16,304,963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C5326F1-B372-4A5C-98E8-1E82C3A05FF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41A2771-B89A-4096-99FA-60C235F6744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5824CFB-1566-4859-99F2-ACAAE7D0C54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32.1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745E063-E758-484D-B65C-D3DD3AF1DA3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E658614-85B6-4616-A48F-0BCD1BB8582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70A156F-14E4-4C8D-874A-3411E032A3CE}"/>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057DC5D-0E49-46E6-8F7F-E287987692D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DBDFA7C-D3C3-4C49-90BB-B6E0844B603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44D7613-B651-436E-968C-1488BE7344F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6E452D5-1F23-41B4-8009-1E6417E3A4A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84B39F8-C01B-4B60-A705-26C7599F9ED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F396AE9-E044-4E27-A9A5-C538EDE8E6D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C65C31E-573D-4F20-82E9-BB8BD364435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D907634-ADAF-426B-810D-5429E746EC1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ED12E2C-D637-4BB4-B6D8-DCB983D6B45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A0F5165-9145-4571-A1D8-4C86231CA63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8663FE1-0EB2-4658-BD20-E0325A84EE0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5C47C57-9C22-47CB-A9A1-D4D25A2375E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3DFB775-2F57-4A28-BA3A-08C014819FF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A512F32-C5F0-448A-A925-7B364B48E49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761C899-7472-47EA-AC7A-8D507E5415D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A010EE3-ABAD-446D-A507-4F12F168567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C6395F1-B788-4282-8AEA-163428BC00D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582CC8B-39CF-476F-A112-0E4F7EA5D47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5C3DE4B-7C93-445B-A794-B45C816C534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81F9793-0A54-4A97-A15D-B8E76721337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8698803-ED75-4DBC-8D75-0F4DDCC9DC3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D117540-A25F-4888-BCCA-AD2089FE58D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66EADE2-787D-4FBD-8B7B-077C12F1B60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1DF0CDE-DC02-453C-9B8C-83361104ADC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EEC2C92-B95F-4A47-A939-0F1C15B0D5F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D80A7F9-6336-46D5-8B3C-551AFA0F04F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74E1943A-41DF-4121-B960-F6F3B8C03802}"/>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DF8A22B-1435-447C-83A4-4FEC8B2F4F56}"/>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6A34AFD9-F9FF-4411-9404-249CA7E482E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94F7C1D2-501E-41F1-92CF-0A017E9A35E8}"/>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B43F970-FCAC-4D3B-B3A5-03CD65A6E7AF}"/>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8D6DFA7E-B5B4-42F9-BC7E-813A6E29848B}"/>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6C866E4-E204-4208-8CE8-73F8C14709FC}"/>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C8FED375-33E4-4DE0-8942-464FD75FE3DB}"/>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C7DC3247-6ED5-4878-9A7D-FC89A4F05EEE}"/>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47F75BC6-7BCF-4F7A-AB18-A081ED0EFA9D}"/>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BB686B52-9362-4A98-941D-336E844C0B6F}"/>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E753225D-1511-4B7B-8A51-904F1D87470F}"/>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DD6FFAF-4A09-415D-8EDC-3AEBD9D4E78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9778CEB3-C59D-440A-839D-49E40DC2413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BCBBFD46-900D-4D44-9A8E-3BE4D3D2F77D}"/>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FE4078FA-9825-46FC-AB5B-6FE4609426A0}"/>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19FF3BB9-F41C-490D-85DC-071AD01B1617}"/>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64A09EC5-7325-4689-AD39-D64DAA7A65E1}"/>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F709B1C5-18A7-48F6-B072-5B2FC2F58D5C}"/>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123026</xdr:rowOff>
    </xdr:from>
    <xdr:ext cx="405111" cy="259045"/>
    <xdr:sp macro="" textlink="">
      <xdr:nvSpPr>
        <xdr:cNvPr id="63" name="【図書館】&#10;有形固定資産減価償却率平均値テキスト">
          <a:extLst>
            <a:ext uri="{FF2B5EF4-FFF2-40B4-BE49-F238E27FC236}">
              <a16:creationId xmlns:a16="http://schemas.microsoft.com/office/drawing/2014/main" id="{5EEB5039-EDB1-49E1-8F88-ED07F6A28FD9}"/>
            </a:ext>
          </a:extLst>
        </xdr:cNvPr>
        <xdr:cNvSpPr txBox="1"/>
      </xdr:nvSpPr>
      <xdr:spPr>
        <a:xfrm>
          <a:off x="4673600" y="6466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4B51674A-3A50-46FE-B3D4-FDB0CB53454A}"/>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0B32A0A5-4ED1-405A-85DB-D0469DC8597A}"/>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E4BE2B37-AE13-420B-8781-961471AD1518}"/>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13360C13-E7B2-4D3F-95ED-2C7BC1D96DE7}"/>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61B56790-6510-4BED-9326-397445F7D69E}"/>
            </a:ext>
          </a:extLst>
        </xdr:cNvPr>
        <xdr:cNvSpPr/>
      </xdr:nvSpPr>
      <xdr:spPr>
        <a:xfrm>
          <a:off x="1079500" y="639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3707310-64E8-42D7-828B-1B00A355985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90FA547-1B19-475B-8F93-F23F9BCDE14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6E93824-38EF-413F-9270-31190531AE0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91FF5F4-E7A2-461B-A408-E45CD16A6E2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A470C047-A813-454A-83C6-D4F7257EE01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20501</xdr:rowOff>
    </xdr:from>
    <xdr:to>
      <xdr:col>24</xdr:col>
      <xdr:colOff>114300</xdr:colOff>
      <xdr:row>36</xdr:row>
      <xdr:rowOff>122101</xdr:rowOff>
    </xdr:to>
    <xdr:sp macro="" textlink="">
      <xdr:nvSpPr>
        <xdr:cNvPr id="74" name="楕円 73">
          <a:extLst>
            <a:ext uri="{FF2B5EF4-FFF2-40B4-BE49-F238E27FC236}">
              <a16:creationId xmlns:a16="http://schemas.microsoft.com/office/drawing/2014/main" id="{27B46CB5-76B6-402D-8AD3-7FACD14314B1}"/>
            </a:ext>
          </a:extLst>
        </xdr:cNvPr>
        <xdr:cNvSpPr/>
      </xdr:nvSpPr>
      <xdr:spPr>
        <a:xfrm>
          <a:off x="4584700" y="6192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43378</xdr:rowOff>
    </xdr:from>
    <xdr:ext cx="405111" cy="259045"/>
    <xdr:sp macro="" textlink="">
      <xdr:nvSpPr>
        <xdr:cNvPr id="75" name="【図書館】&#10;有形固定資産減価償却率該当値テキスト">
          <a:extLst>
            <a:ext uri="{FF2B5EF4-FFF2-40B4-BE49-F238E27FC236}">
              <a16:creationId xmlns:a16="http://schemas.microsoft.com/office/drawing/2014/main" id="{D0606B73-7828-412D-8D3C-8A99908EF90D}"/>
            </a:ext>
          </a:extLst>
        </xdr:cNvPr>
        <xdr:cNvSpPr txBox="1"/>
      </xdr:nvSpPr>
      <xdr:spPr>
        <a:xfrm>
          <a:off x="4673600" y="6044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120106</xdr:rowOff>
    </xdr:from>
    <xdr:to>
      <xdr:col>20</xdr:col>
      <xdr:colOff>38100</xdr:colOff>
      <xdr:row>36</xdr:row>
      <xdr:rowOff>50256</xdr:rowOff>
    </xdr:to>
    <xdr:sp macro="" textlink="">
      <xdr:nvSpPr>
        <xdr:cNvPr id="76" name="楕円 75">
          <a:extLst>
            <a:ext uri="{FF2B5EF4-FFF2-40B4-BE49-F238E27FC236}">
              <a16:creationId xmlns:a16="http://schemas.microsoft.com/office/drawing/2014/main" id="{37E38510-FC76-4EF3-9602-F2494B8042A2}"/>
            </a:ext>
          </a:extLst>
        </xdr:cNvPr>
        <xdr:cNvSpPr/>
      </xdr:nvSpPr>
      <xdr:spPr>
        <a:xfrm>
          <a:off x="3746500" y="6120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170906</xdr:rowOff>
    </xdr:from>
    <xdr:to>
      <xdr:col>24</xdr:col>
      <xdr:colOff>63500</xdr:colOff>
      <xdr:row>36</xdr:row>
      <xdr:rowOff>71301</xdr:rowOff>
    </xdr:to>
    <xdr:cxnSp macro="">
      <xdr:nvCxnSpPr>
        <xdr:cNvPr id="77" name="直線コネクタ 76">
          <a:extLst>
            <a:ext uri="{FF2B5EF4-FFF2-40B4-BE49-F238E27FC236}">
              <a16:creationId xmlns:a16="http://schemas.microsoft.com/office/drawing/2014/main" id="{5263DB26-5F1F-4DCD-ACFE-CC949033ECF3}"/>
            </a:ext>
          </a:extLst>
        </xdr:cNvPr>
        <xdr:cNvCxnSpPr/>
      </xdr:nvCxnSpPr>
      <xdr:spPr>
        <a:xfrm>
          <a:off x="3797300" y="6171656"/>
          <a:ext cx="8382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46627</xdr:rowOff>
    </xdr:from>
    <xdr:to>
      <xdr:col>15</xdr:col>
      <xdr:colOff>101600</xdr:colOff>
      <xdr:row>35</xdr:row>
      <xdr:rowOff>148227</xdr:rowOff>
    </xdr:to>
    <xdr:sp macro="" textlink="">
      <xdr:nvSpPr>
        <xdr:cNvPr id="78" name="楕円 77">
          <a:extLst>
            <a:ext uri="{FF2B5EF4-FFF2-40B4-BE49-F238E27FC236}">
              <a16:creationId xmlns:a16="http://schemas.microsoft.com/office/drawing/2014/main" id="{887387B6-68DB-4633-85C9-5D13556F080F}"/>
            </a:ext>
          </a:extLst>
        </xdr:cNvPr>
        <xdr:cNvSpPr/>
      </xdr:nvSpPr>
      <xdr:spPr>
        <a:xfrm>
          <a:off x="2857500" y="604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97427</xdr:rowOff>
    </xdr:from>
    <xdr:to>
      <xdr:col>19</xdr:col>
      <xdr:colOff>177800</xdr:colOff>
      <xdr:row>35</xdr:row>
      <xdr:rowOff>170906</xdr:rowOff>
    </xdr:to>
    <xdr:cxnSp macro="">
      <xdr:nvCxnSpPr>
        <xdr:cNvPr id="79" name="直線コネクタ 78">
          <a:extLst>
            <a:ext uri="{FF2B5EF4-FFF2-40B4-BE49-F238E27FC236}">
              <a16:creationId xmlns:a16="http://schemas.microsoft.com/office/drawing/2014/main" id="{63521BBB-FECF-4243-838D-ACB39B140DF1}"/>
            </a:ext>
          </a:extLst>
        </xdr:cNvPr>
        <xdr:cNvCxnSpPr/>
      </xdr:nvCxnSpPr>
      <xdr:spPr>
        <a:xfrm>
          <a:off x="2908300" y="6098177"/>
          <a:ext cx="8890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144599</xdr:rowOff>
    </xdr:from>
    <xdr:to>
      <xdr:col>10</xdr:col>
      <xdr:colOff>165100</xdr:colOff>
      <xdr:row>35</xdr:row>
      <xdr:rowOff>74749</xdr:rowOff>
    </xdr:to>
    <xdr:sp macro="" textlink="">
      <xdr:nvSpPr>
        <xdr:cNvPr id="80" name="楕円 79">
          <a:extLst>
            <a:ext uri="{FF2B5EF4-FFF2-40B4-BE49-F238E27FC236}">
              <a16:creationId xmlns:a16="http://schemas.microsoft.com/office/drawing/2014/main" id="{04136F8B-C3C4-49CE-97D1-A727C60752D9}"/>
            </a:ext>
          </a:extLst>
        </xdr:cNvPr>
        <xdr:cNvSpPr/>
      </xdr:nvSpPr>
      <xdr:spPr>
        <a:xfrm>
          <a:off x="1968500" y="5973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23949</xdr:rowOff>
    </xdr:from>
    <xdr:to>
      <xdr:col>15</xdr:col>
      <xdr:colOff>50800</xdr:colOff>
      <xdr:row>35</xdr:row>
      <xdr:rowOff>97427</xdr:rowOff>
    </xdr:to>
    <xdr:cxnSp macro="">
      <xdr:nvCxnSpPr>
        <xdr:cNvPr id="81" name="直線コネクタ 80">
          <a:extLst>
            <a:ext uri="{FF2B5EF4-FFF2-40B4-BE49-F238E27FC236}">
              <a16:creationId xmlns:a16="http://schemas.microsoft.com/office/drawing/2014/main" id="{25FF3421-6F59-4CF3-9FB4-1C5A5269921E}"/>
            </a:ext>
          </a:extLst>
        </xdr:cNvPr>
        <xdr:cNvCxnSpPr/>
      </xdr:nvCxnSpPr>
      <xdr:spPr>
        <a:xfrm>
          <a:off x="2019300" y="6024699"/>
          <a:ext cx="889000" cy="73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72753</xdr:rowOff>
    </xdr:from>
    <xdr:to>
      <xdr:col>6</xdr:col>
      <xdr:colOff>38100</xdr:colOff>
      <xdr:row>35</xdr:row>
      <xdr:rowOff>2903</xdr:rowOff>
    </xdr:to>
    <xdr:sp macro="" textlink="">
      <xdr:nvSpPr>
        <xdr:cNvPr id="82" name="楕円 81">
          <a:extLst>
            <a:ext uri="{FF2B5EF4-FFF2-40B4-BE49-F238E27FC236}">
              <a16:creationId xmlns:a16="http://schemas.microsoft.com/office/drawing/2014/main" id="{032BAB5B-8178-4944-BFC5-94659CBBAADD}"/>
            </a:ext>
          </a:extLst>
        </xdr:cNvPr>
        <xdr:cNvSpPr/>
      </xdr:nvSpPr>
      <xdr:spPr>
        <a:xfrm>
          <a:off x="1079500" y="5902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123553</xdr:rowOff>
    </xdr:from>
    <xdr:to>
      <xdr:col>10</xdr:col>
      <xdr:colOff>114300</xdr:colOff>
      <xdr:row>35</xdr:row>
      <xdr:rowOff>23949</xdr:rowOff>
    </xdr:to>
    <xdr:cxnSp macro="">
      <xdr:nvCxnSpPr>
        <xdr:cNvPr id="83" name="直線コネクタ 82">
          <a:extLst>
            <a:ext uri="{FF2B5EF4-FFF2-40B4-BE49-F238E27FC236}">
              <a16:creationId xmlns:a16="http://schemas.microsoft.com/office/drawing/2014/main" id="{774299C5-87F9-47E1-9E51-A1657B0188F0}"/>
            </a:ext>
          </a:extLst>
        </xdr:cNvPr>
        <xdr:cNvCxnSpPr/>
      </xdr:nvCxnSpPr>
      <xdr:spPr>
        <a:xfrm>
          <a:off x="1130300" y="5952853"/>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52812</xdr:rowOff>
    </xdr:from>
    <xdr:ext cx="405111" cy="259045"/>
    <xdr:sp macro="" textlink="">
      <xdr:nvSpPr>
        <xdr:cNvPr id="84" name="n_1aveValue【図書館】&#10;有形固定資産減価償却率">
          <a:extLst>
            <a:ext uri="{FF2B5EF4-FFF2-40B4-BE49-F238E27FC236}">
              <a16:creationId xmlns:a16="http://schemas.microsoft.com/office/drawing/2014/main" id="{8A706B34-B25A-4D90-84FF-D4961D03C220}"/>
            </a:ext>
          </a:extLst>
        </xdr:cNvPr>
        <xdr:cNvSpPr txBox="1"/>
      </xdr:nvSpPr>
      <xdr:spPr>
        <a:xfrm>
          <a:off x="3582044" y="656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13624</xdr:rowOff>
    </xdr:from>
    <xdr:ext cx="405111" cy="259045"/>
    <xdr:sp macro="" textlink="">
      <xdr:nvSpPr>
        <xdr:cNvPr id="85" name="n_2aveValue【図書館】&#10;有形固定資産減価償却率">
          <a:extLst>
            <a:ext uri="{FF2B5EF4-FFF2-40B4-BE49-F238E27FC236}">
              <a16:creationId xmlns:a16="http://schemas.microsoft.com/office/drawing/2014/main" id="{F495E4A6-AC77-46BF-9807-E85F963EE1EB}"/>
            </a:ext>
          </a:extLst>
        </xdr:cNvPr>
        <xdr:cNvSpPr txBox="1"/>
      </xdr:nvSpPr>
      <xdr:spPr>
        <a:xfrm>
          <a:off x="2705744" y="6528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165480</xdr:rowOff>
    </xdr:from>
    <xdr:ext cx="405111" cy="259045"/>
    <xdr:sp macro="" textlink="">
      <xdr:nvSpPr>
        <xdr:cNvPr id="86" name="n_3aveValue【図書館】&#10;有形固定資産減価償却率">
          <a:extLst>
            <a:ext uri="{FF2B5EF4-FFF2-40B4-BE49-F238E27FC236}">
              <a16:creationId xmlns:a16="http://schemas.microsoft.com/office/drawing/2014/main" id="{AFD0A9DD-8C5A-4F97-A36A-C70CBAF21669}"/>
            </a:ext>
          </a:extLst>
        </xdr:cNvPr>
        <xdr:cNvSpPr txBox="1"/>
      </xdr:nvSpPr>
      <xdr:spPr>
        <a:xfrm>
          <a:off x="1816744" y="6509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147518</xdr:rowOff>
    </xdr:from>
    <xdr:ext cx="405111" cy="259045"/>
    <xdr:sp macro="" textlink="">
      <xdr:nvSpPr>
        <xdr:cNvPr id="87" name="n_4aveValue【図書館】&#10;有形固定資産減価償却率">
          <a:extLst>
            <a:ext uri="{FF2B5EF4-FFF2-40B4-BE49-F238E27FC236}">
              <a16:creationId xmlns:a16="http://schemas.microsoft.com/office/drawing/2014/main" id="{943D4835-76A3-4A7F-871B-12CC17D3D9A7}"/>
            </a:ext>
          </a:extLst>
        </xdr:cNvPr>
        <xdr:cNvSpPr txBox="1"/>
      </xdr:nvSpPr>
      <xdr:spPr>
        <a:xfrm>
          <a:off x="927744" y="6491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66783</xdr:rowOff>
    </xdr:from>
    <xdr:ext cx="405111" cy="259045"/>
    <xdr:sp macro="" textlink="">
      <xdr:nvSpPr>
        <xdr:cNvPr id="88" name="n_1mainValue【図書館】&#10;有形固定資産減価償却率">
          <a:extLst>
            <a:ext uri="{FF2B5EF4-FFF2-40B4-BE49-F238E27FC236}">
              <a16:creationId xmlns:a16="http://schemas.microsoft.com/office/drawing/2014/main" id="{99719E02-BC18-4070-83F3-C10973023968}"/>
            </a:ext>
          </a:extLst>
        </xdr:cNvPr>
        <xdr:cNvSpPr txBox="1"/>
      </xdr:nvSpPr>
      <xdr:spPr>
        <a:xfrm>
          <a:off x="3582044" y="5896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164754</xdr:rowOff>
    </xdr:from>
    <xdr:ext cx="405111" cy="259045"/>
    <xdr:sp macro="" textlink="">
      <xdr:nvSpPr>
        <xdr:cNvPr id="89" name="n_2mainValue【図書館】&#10;有形固定資産減価償却率">
          <a:extLst>
            <a:ext uri="{FF2B5EF4-FFF2-40B4-BE49-F238E27FC236}">
              <a16:creationId xmlns:a16="http://schemas.microsoft.com/office/drawing/2014/main" id="{1858EE98-0A5B-4509-82CD-93CF28AC8AC5}"/>
            </a:ext>
          </a:extLst>
        </xdr:cNvPr>
        <xdr:cNvSpPr txBox="1"/>
      </xdr:nvSpPr>
      <xdr:spPr>
        <a:xfrm>
          <a:off x="2705744" y="5822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91276</xdr:rowOff>
    </xdr:from>
    <xdr:ext cx="405111" cy="259045"/>
    <xdr:sp macro="" textlink="">
      <xdr:nvSpPr>
        <xdr:cNvPr id="90" name="n_3mainValue【図書館】&#10;有形固定資産減価償却率">
          <a:extLst>
            <a:ext uri="{FF2B5EF4-FFF2-40B4-BE49-F238E27FC236}">
              <a16:creationId xmlns:a16="http://schemas.microsoft.com/office/drawing/2014/main" id="{CD40C343-4F30-46F8-882F-04B51D493FFE}"/>
            </a:ext>
          </a:extLst>
        </xdr:cNvPr>
        <xdr:cNvSpPr txBox="1"/>
      </xdr:nvSpPr>
      <xdr:spPr>
        <a:xfrm>
          <a:off x="1816744" y="5749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19430</xdr:rowOff>
    </xdr:from>
    <xdr:ext cx="405111" cy="259045"/>
    <xdr:sp macro="" textlink="">
      <xdr:nvSpPr>
        <xdr:cNvPr id="91" name="n_4mainValue【図書館】&#10;有形固定資産減価償却率">
          <a:extLst>
            <a:ext uri="{FF2B5EF4-FFF2-40B4-BE49-F238E27FC236}">
              <a16:creationId xmlns:a16="http://schemas.microsoft.com/office/drawing/2014/main" id="{D6178F0F-2F93-43D1-8BC4-DE622E9F854D}"/>
            </a:ext>
          </a:extLst>
        </xdr:cNvPr>
        <xdr:cNvSpPr txBox="1"/>
      </xdr:nvSpPr>
      <xdr:spPr>
        <a:xfrm>
          <a:off x="927744" y="5677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76709828-5D2E-4AB3-9F5B-5EC2A9FB65A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C011DDAE-3AEB-4760-A55F-FB57D19FB11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9794B7A9-F3F0-4462-B8ED-EF9F148485F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5E0932E9-8E17-43A9-8268-FFCB1A93D50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18400017-3131-4EA1-AC29-E484947F45D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AEF1DE5-6977-4968-878E-360CE4CF4FE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CA0B6338-B85C-49F5-A960-CACB4A93643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42DE415F-0C7A-44EF-85DD-4036918ED3E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F89F73E0-011B-49C5-8B47-69DA1BA83213}"/>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61C4DF0-B2D9-4141-BE11-9F2D1378C0C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91225DDC-0D2D-4FDC-87F2-D71434944941}"/>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AC04B76-0316-403F-823B-D364AC73CB01}"/>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7CACF17-E1E2-469B-AAF2-9FD25C83AC86}"/>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86F95078-F711-4B44-AB16-536D24FFFC6B}"/>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5EE6FD0D-9E24-4B8A-9F35-85CC390A400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6D9EF4D7-117E-4AA6-8194-114DA1DF0D25}"/>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FBE860A1-EEC9-4031-9EDD-2DA78123DAFF}"/>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6D43683A-B633-42E0-942A-59EEBE8EFAAD}"/>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4E838F57-79AD-424B-BF18-724551EF03CD}"/>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C99E1315-65EC-4441-BB8F-B538A0EA097D}"/>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D5A41669-158F-4207-82D6-24A5C67C27F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1DDE5BC7-1AA9-413F-A5E8-D38705BA043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493DE7DA-FF13-4A34-A5A4-5ADB2C0B551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3712D7F3-BB88-410D-ACBA-F11EA1FA92BA}"/>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921A80F4-B8BC-40B4-9EA8-99E9252ECEFC}"/>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9924FCBA-A6E3-47EC-A3AC-F2BA5BE7FE4D}"/>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66333726-4B0A-4DD2-87B6-F3B8E02041E5}"/>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7FC7A5BF-6521-4C75-BEBF-4D06D51BA100}"/>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9923A406-0B67-47FE-A09B-E20C99376840}"/>
            </a:ext>
          </a:extLst>
        </xdr:cNvPr>
        <xdr:cNvSpPr txBox="1"/>
      </xdr:nvSpPr>
      <xdr:spPr>
        <a:xfrm>
          <a:off x="10515600" y="648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D1F646F4-6294-4A71-8F9B-4FF2F1516378}"/>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E1231210-7D4B-4198-9BEC-FEAA43BAA4B2}"/>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ACBB88C1-BD8B-452A-AF31-DD5125A084D9}"/>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C684B452-3109-45BB-838D-9EEABAC700B0}"/>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87C81238-50E4-46E4-AB21-05560DA4DC61}"/>
            </a:ext>
          </a:extLst>
        </xdr:cNvPr>
        <xdr:cNvSpPr/>
      </xdr:nvSpPr>
      <xdr:spPr>
        <a:xfrm>
          <a:off x="6921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2EEFD99-4E38-4167-B071-E96DCB009D3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ACA2080-1114-4B02-A600-EC84F23AB41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FE4D563-B5E2-423F-B644-11692C59706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0D87AD1-9386-4F78-8DB0-4F2226F08ED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67971156-44E5-4176-B031-5AFBF1EE089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139700</xdr:rowOff>
    </xdr:from>
    <xdr:to>
      <xdr:col>55</xdr:col>
      <xdr:colOff>50800</xdr:colOff>
      <xdr:row>41</xdr:row>
      <xdr:rowOff>69850</xdr:rowOff>
    </xdr:to>
    <xdr:sp macro="" textlink="">
      <xdr:nvSpPr>
        <xdr:cNvPr id="131" name="楕円 130">
          <a:extLst>
            <a:ext uri="{FF2B5EF4-FFF2-40B4-BE49-F238E27FC236}">
              <a16:creationId xmlns:a16="http://schemas.microsoft.com/office/drawing/2014/main" id="{5CE71FC3-102D-4C3D-BF0A-E0FAEC5F5B20}"/>
            </a:ext>
          </a:extLst>
        </xdr:cNvPr>
        <xdr:cNvSpPr/>
      </xdr:nvSpPr>
      <xdr:spPr>
        <a:xfrm>
          <a:off x="104267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54627</xdr:rowOff>
    </xdr:from>
    <xdr:ext cx="469744" cy="259045"/>
    <xdr:sp macro="" textlink="">
      <xdr:nvSpPr>
        <xdr:cNvPr id="132" name="【図書館】&#10;一人当たり面積該当値テキスト">
          <a:extLst>
            <a:ext uri="{FF2B5EF4-FFF2-40B4-BE49-F238E27FC236}">
              <a16:creationId xmlns:a16="http://schemas.microsoft.com/office/drawing/2014/main" id="{F19C15CD-1925-44E5-AF08-C6ED78C58312}"/>
            </a:ext>
          </a:extLst>
        </xdr:cNvPr>
        <xdr:cNvSpPr txBox="1"/>
      </xdr:nvSpPr>
      <xdr:spPr>
        <a:xfrm>
          <a:off x="10515600" y="691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139700</xdr:rowOff>
    </xdr:from>
    <xdr:to>
      <xdr:col>50</xdr:col>
      <xdr:colOff>165100</xdr:colOff>
      <xdr:row>41</xdr:row>
      <xdr:rowOff>69850</xdr:rowOff>
    </xdr:to>
    <xdr:sp macro="" textlink="">
      <xdr:nvSpPr>
        <xdr:cNvPr id="133" name="楕円 132">
          <a:extLst>
            <a:ext uri="{FF2B5EF4-FFF2-40B4-BE49-F238E27FC236}">
              <a16:creationId xmlns:a16="http://schemas.microsoft.com/office/drawing/2014/main" id="{7F4A6F1B-D6F6-4799-AD6F-2BEEEB2E6DCE}"/>
            </a:ext>
          </a:extLst>
        </xdr:cNvPr>
        <xdr:cNvSpPr/>
      </xdr:nvSpPr>
      <xdr:spPr>
        <a:xfrm>
          <a:off x="9588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19050</xdr:rowOff>
    </xdr:from>
    <xdr:to>
      <xdr:col>55</xdr:col>
      <xdr:colOff>0</xdr:colOff>
      <xdr:row>41</xdr:row>
      <xdr:rowOff>19050</xdr:rowOff>
    </xdr:to>
    <xdr:cxnSp macro="">
      <xdr:nvCxnSpPr>
        <xdr:cNvPr id="134" name="直線コネクタ 133">
          <a:extLst>
            <a:ext uri="{FF2B5EF4-FFF2-40B4-BE49-F238E27FC236}">
              <a16:creationId xmlns:a16="http://schemas.microsoft.com/office/drawing/2014/main" id="{231C7395-268B-4682-BBF9-856CD1D3A744}"/>
            </a:ext>
          </a:extLst>
        </xdr:cNvPr>
        <xdr:cNvCxnSpPr/>
      </xdr:nvCxnSpPr>
      <xdr:spPr>
        <a:xfrm>
          <a:off x="9639300" y="704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139700</xdr:rowOff>
    </xdr:from>
    <xdr:to>
      <xdr:col>46</xdr:col>
      <xdr:colOff>38100</xdr:colOff>
      <xdr:row>41</xdr:row>
      <xdr:rowOff>69850</xdr:rowOff>
    </xdr:to>
    <xdr:sp macro="" textlink="">
      <xdr:nvSpPr>
        <xdr:cNvPr id="135" name="楕円 134">
          <a:extLst>
            <a:ext uri="{FF2B5EF4-FFF2-40B4-BE49-F238E27FC236}">
              <a16:creationId xmlns:a16="http://schemas.microsoft.com/office/drawing/2014/main" id="{039F9863-6A50-4533-93D0-90F8AD24C2D2}"/>
            </a:ext>
          </a:extLst>
        </xdr:cNvPr>
        <xdr:cNvSpPr/>
      </xdr:nvSpPr>
      <xdr:spPr>
        <a:xfrm>
          <a:off x="8699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19050</xdr:rowOff>
    </xdr:from>
    <xdr:to>
      <xdr:col>50</xdr:col>
      <xdr:colOff>114300</xdr:colOff>
      <xdr:row>41</xdr:row>
      <xdr:rowOff>19050</xdr:rowOff>
    </xdr:to>
    <xdr:cxnSp macro="">
      <xdr:nvCxnSpPr>
        <xdr:cNvPr id="136" name="直線コネクタ 135">
          <a:extLst>
            <a:ext uri="{FF2B5EF4-FFF2-40B4-BE49-F238E27FC236}">
              <a16:creationId xmlns:a16="http://schemas.microsoft.com/office/drawing/2014/main" id="{E5212A0D-E17C-4044-93DE-5804067321C7}"/>
            </a:ext>
          </a:extLst>
        </xdr:cNvPr>
        <xdr:cNvCxnSpPr/>
      </xdr:nvCxnSpPr>
      <xdr:spPr>
        <a:xfrm>
          <a:off x="8750300" y="704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139700</xdr:rowOff>
    </xdr:from>
    <xdr:to>
      <xdr:col>41</xdr:col>
      <xdr:colOff>101600</xdr:colOff>
      <xdr:row>41</xdr:row>
      <xdr:rowOff>69850</xdr:rowOff>
    </xdr:to>
    <xdr:sp macro="" textlink="">
      <xdr:nvSpPr>
        <xdr:cNvPr id="137" name="楕円 136">
          <a:extLst>
            <a:ext uri="{FF2B5EF4-FFF2-40B4-BE49-F238E27FC236}">
              <a16:creationId xmlns:a16="http://schemas.microsoft.com/office/drawing/2014/main" id="{CDDC12E2-E08E-461D-8657-07D3DED38C9B}"/>
            </a:ext>
          </a:extLst>
        </xdr:cNvPr>
        <xdr:cNvSpPr/>
      </xdr:nvSpPr>
      <xdr:spPr>
        <a:xfrm>
          <a:off x="7810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19050</xdr:rowOff>
    </xdr:from>
    <xdr:to>
      <xdr:col>45</xdr:col>
      <xdr:colOff>177800</xdr:colOff>
      <xdr:row>41</xdr:row>
      <xdr:rowOff>19050</xdr:rowOff>
    </xdr:to>
    <xdr:cxnSp macro="">
      <xdr:nvCxnSpPr>
        <xdr:cNvPr id="138" name="直線コネクタ 137">
          <a:extLst>
            <a:ext uri="{FF2B5EF4-FFF2-40B4-BE49-F238E27FC236}">
              <a16:creationId xmlns:a16="http://schemas.microsoft.com/office/drawing/2014/main" id="{BBF76993-BFC4-4ECE-B84C-BF5C8DE3DE72}"/>
            </a:ext>
          </a:extLst>
        </xdr:cNvPr>
        <xdr:cNvCxnSpPr/>
      </xdr:nvCxnSpPr>
      <xdr:spPr>
        <a:xfrm>
          <a:off x="7861300" y="704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139700</xdr:rowOff>
    </xdr:from>
    <xdr:to>
      <xdr:col>36</xdr:col>
      <xdr:colOff>165100</xdr:colOff>
      <xdr:row>41</xdr:row>
      <xdr:rowOff>69850</xdr:rowOff>
    </xdr:to>
    <xdr:sp macro="" textlink="">
      <xdr:nvSpPr>
        <xdr:cNvPr id="139" name="楕円 138">
          <a:extLst>
            <a:ext uri="{FF2B5EF4-FFF2-40B4-BE49-F238E27FC236}">
              <a16:creationId xmlns:a16="http://schemas.microsoft.com/office/drawing/2014/main" id="{BE6130DB-A39A-4406-9DFD-6E0EECBADF78}"/>
            </a:ext>
          </a:extLst>
        </xdr:cNvPr>
        <xdr:cNvSpPr/>
      </xdr:nvSpPr>
      <xdr:spPr>
        <a:xfrm>
          <a:off x="6921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19050</xdr:rowOff>
    </xdr:from>
    <xdr:to>
      <xdr:col>41</xdr:col>
      <xdr:colOff>50800</xdr:colOff>
      <xdr:row>41</xdr:row>
      <xdr:rowOff>19050</xdr:rowOff>
    </xdr:to>
    <xdr:cxnSp macro="">
      <xdr:nvCxnSpPr>
        <xdr:cNvPr id="140" name="直線コネクタ 139">
          <a:extLst>
            <a:ext uri="{FF2B5EF4-FFF2-40B4-BE49-F238E27FC236}">
              <a16:creationId xmlns:a16="http://schemas.microsoft.com/office/drawing/2014/main" id="{132C9F34-1EC9-41AB-B0FB-EE4FCD264FC5}"/>
            </a:ext>
          </a:extLst>
        </xdr:cNvPr>
        <xdr:cNvCxnSpPr/>
      </xdr:nvCxnSpPr>
      <xdr:spPr>
        <a:xfrm>
          <a:off x="6972300" y="704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macro="" textlink="">
      <xdr:nvSpPr>
        <xdr:cNvPr id="141" name="n_1aveValue【図書館】&#10;一人当たり面積">
          <a:extLst>
            <a:ext uri="{FF2B5EF4-FFF2-40B4-BE49-F238E27FC236}">
              <a16:creationId xmlns:a16="http://schemas.microsoft.com/office/drawing/2014/main" id="{943203EA-69F2-492E-94B3-95A3CEDA34A2}"/>
            </a:ext>
          </a:extLst>
        </xdr:cNvPr>
        <xdr:cNvSpPr txBox="1"/>
      </xdr:nvSpPr>
      <xdr:spPr>
        <a:xfrm>
          <a:off x="939172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2" name="n_2aveValue【図書館】&#10;一人当たり面積">
          <a:extLst>
            <a:ext uri="{FF2B5EF4-FFF2-40B4-BE49-F238E27FC236}">
              <a16:creationId xmlns:a16="http://schemas.microsoft.com/office/drawing/2014/main" id="{7BB487EE-026C-4099-8137-C97BA8E23277}"/>
            </a:ext>
          </a:extLst>
        </xdr:cNvPr>
        <xdr:cNvSpPr txBox="1"/>
      </xdr:nvSpPr>
      <xdr:spPr>
        <a:xfrm>
          <a:off x="8515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3" name="n_3aveValue【図書館】&#10;一人当たり面積">
          <a:extLst>
            <a:ext uri="{FF2B5EF4-FFF2-40B4-BE49-F238E27FC236}">
              <a16:creationId xmlns:a16="http://schemas.microsoft.com/office/drawing/2014/main" id="{0F025A69-E368-4846-8B53-FF149E162164}"/>
            </a:ext>
          </a:extLst>
        </xdr:cNvPr>
        <xdr:cNvSpPr txBox="1"/>
      </xdr:nvSpPr>
      <xdr:spPr>
        <a:xfrm>
          <a:off x="7626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99077</xdr:rowOff>
    </xdr:from>
    <xdr:ext cx="469744" cy="259045"/>
    <xdr:sp macro="" textlink="">
      <xdr:nvSpPr>
        <xdr:cNvPr id="144" name="n_4aveValue【図書館】&#10;一人当たり面積">
          <a:extLst>
            <a:ext uri="{FF2B5EF4-FFF2-40B4-BE49-F238E27FC236}">
              <a16:creationId xmlns:a16="http://schemas.microsoft.com/office/drawing/2014/main" id="{92B70C03-BB93-4552-861E-F788B1CA4859}"/>
            </a:ext>
          </a:extLst>
        </xdr:cNvPr>
        <xdr:cNvSpPr txBox="1"/>
      </xdr:nvSpPr>
      <xdr:spPr>
        <a:xfrm>
          <a:off x="6737427" y="644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60977</xdr:rowOff>
    </xdr:from>
    <xdr:ext cx="469744" cy="259045"/>
    <xdr:sp macro="" textlink="">
      <xdr:nvSpPr>
        <xdr:cNvPr id="145" name="n_1mainValue【図書館】&#10;一人当たり面積">
          <a:extLst>
            <a:ext uri="{FF2B5EF4-FFF2-40B4-BE49-F238E27FC236}">
              <a16:creationId xmlns:a16="http://schemas.microsoft.com/office/drawing/2014/main" id="{58304AFA-9F36-49E8-9E46-D0328DEEB69F}"/>
            </a:ext>
          </a:extLst>
        </xdr:cNvPr>
        <xdr:cNvSpPr txBox="1"/>
      </xdr:nvSpPr>
      <xdr:spPr>
        <a:xfrm>
          <a:off x="93917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60977</xdr:rowOff>
    </xdr:from>
    <xdr:ext cx="469744" cy="259045"/>
    <xdr:sp macro="" textlink="">
      <xdr:nvSpPr>
        <xdr:cNvPr id="146" name="n_2mainValue【図書館】&#10;一人当たり面積">
          <a:extLst>
            <a:ext uri="{FF2B5EF4-FFF2-40B4-BE49-F238E27FC236}">
              <a16:creationId xmlns:a16="http://schemas.microsoft.com/office/drawing/2014/main" id="{587360F5-3202-4BB3-9CE5-AF0261114C6D}"/>
            </a:ext>
          </a:extLst>
        </xdr:cNvPr>
        <xdr:cNvSpPr txBox="1"/>
      </xdr:nvSpPr>
      <xdr:spPr>
        <a:xfrm>
          <a:off x="85154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60977</xdr:rowOff>
    </xdr:from>
    <xdr:ext cx="469744" cy="259045"/>
    <xdr:sp macro="" textlink="">
      <xdr:nvSpPr>
        <xdr:cNvPr id="147" name="n_3mainValue【図書館】&#10;一人当たり面積">
          <a:extLst>
            <a:ext uri="{FF2B5EF4-FFF2-40B4-BE49-F238E27FC236}">
              <a16:creationId xmlns:a16="http://schemas.microsoft.com/office/drawing/2014/main" id="{14CD98E4-0096-4132-A882-0498D114160B}"/>
            </a:ext>
          </a:extLst>
        </xdr:cNvPr>
        <xdr:cNvSpPr txBox="1"/>
      </xdr:nvSpPr>
      <xdr:spPr>
        <a:xfrm>
          <a:off x="76264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60977</xdr:rowOff>
    </xdr:from>
    <xdr:ext cx="469744" cy="259045"/>
    <xdr:sp macro="" textlink="">
      <xdr:nvSpPr>
        <xdr:cNvPr id="148" name="n_4mainValue【図書館】&#10;一人当たり面積">
          <a:extLst>
            <a:ext uri="{FF2B5EF4-FFF2-40B4-BE49-F238E27FC236}">
              <a16:creationId xmlns:a16="http://schemas.microsoft.com/office/drawing/2014/main" id="{D593680E-7C58-468C-93A0-942E16900A07}"/>
            </a:ext>
          </a:extLst>
        </xdr:cNvPr>
        <xdr:cNvSpPr txBox="1"/>
      </xdr:nvSpPr>
      <xdr:spPr>
        <a:xfrm>
          <a:off x="67374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1622108F-DCBB-4EEB-85DB-1E2539B381C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A0076261-018D-434A-B12C-5B4A86B5D7C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C20A6C72-EFF8-4A00-A1FC-4AE2452D5AC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26943027-876C-4741-B150-A08747405AF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FBD8D003-30EE-49FF-8194-92DA3C7801F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2204B70D-DCF4-4C7F-AACB-D1D413001A8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AD150919-1692-405B-99B8-F9DD56FD25A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6EF0B9DE-0A3C-4689-91FF-25AEE0CB53F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EF0C8355-C79D-4C67-8B79-5CB2172CFA3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C78876F5-949E-4495-9E22-E3CFEDE7B01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7E5A8D35-6E64-4FFD-B8F3-63AA40C629C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E80FBEE5-FEDC-4145-8301-43C3D389F057}"/>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134054BA-2BD4-43DD-81D4-2E8A666E02A5}"/>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BB86ACA-A2DD-4BB7-BE88-3ACF6F3A6E49}"/>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A10E3ABD-9CEC-4BA5-A90D-B537052534F5}"/>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C62B9A2A-657B-4BB3-ADC1-92F17768CDF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52FCF716-827F-425A-9918-299C80EF3493}"/>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E1DC50D5-1C35-475F-9DBE-7AE998514423}"/>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8806AB15-19A6-4A3A-8492-CF758696FFAA}"/>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47598C39-28CA-4035-840C-8C52997341D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78A621DE-B4DE-48AD-B87A-20D75964983E}"/>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D883BC17-1311-4729-B1C4-17F0AEBC84E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BA6B0154-4154-4D51-895D-C2BD839B0941}"/>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F4BEFA94-146D-401F-BB09-370E2651FF1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5C9AF346-3915-4260-99D2-4D65C5633030}"/>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7B9761DB-4652-4DBF-A65F-E441E32B07D5}"/>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4751B18A-5E81-48E4-AA9C-71F1E6542C28}"/>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7DF35E3D-23A9-4A6A-BA55-E5AA1356C72D}"/>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70C55E15-82B7-430E-8EBE-BC70EFD8F0F8}"/>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6F300774-07BF-406D-B4C1-3A5A35FEFDF9}"/>
            </a:ext>
          </a:extLst>
        </xdr:cNvPr>
        <xdr:cNvSpPr txBox="1"/>
      </xdr:nvSpPr>
      <xdr:spPr>
        <a:xfrm>
          <a:off x="4673600" y="10207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F3A043E1-7222-451B-ACAE-A74B2D164F7A}"/>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1C94C1F7-6502-4D0F-8D22-4CEFCE49A286}"/>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D19A646D-F659-4421-BDD0-1FA6623683EE}"/>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F3A13B6C-0E05-4F6E-B9EC-DEC2E047E976}"/>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6CE3577D-9F2F-4B39-A7C4-00B3E632B0D0}"/>
            </a:ext>
          </a:extLst>
        </xdr:cNvPr>
        <xdr:cNvSpPr/>
      </xdr:nvSpPr>
      <xdr:spPr>
        <a:xfrm>
          <a:off x="1079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9770096-CA6E-4E8B-BE27-3F250411A1D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2D6D091-BE13-4F86-9C6D-E54697F40D2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36881AA-D2A3-4F8D-8575-BD944FE1F4F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73692AE-0064-451A-B483-8F64EDDB837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AB1C791-9347-49E7-B999-3763AB63232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141605</xdr:rowOff>
    </xdr:from>
    <xdr:to>
      <xdr:col>24</xdr:col>
      <xdr:colOff>114300</xdr:colOff>
      <xdr:row>61</xdr:row>
      <xdr:rowOff>71755</xdr:rowOff>
    </xdr:to>
    <xdr:sp macro="" textlink="">
      <xdr:nvSpPr>
        <xdr:cNvPr id="189" name="楕円 188">
          <a:extLst>
            <a:ext uri="{FF2B5EF4-FFF2-40B4-BE49-F238E27FC236}">
              <a16:creationId xmlns:a16="http://schemas.microsoft.com/office/drawing/2014/main" id="{06C8098C-4D57-461A-9104-3DAC74C0CAB4}"/>
            </a:ext>
          </a:extLst>
        </xdr:cNvPr>
        <xdr:cNvSpPr/>
      </xdr:nvSpPr>
      <xdr:spPr>
        <a:xfrm>
          <a:off x="4584700" y="1042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120032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884C4978-003D-4344-85AA-B88DE7F87A63}"/>
            </a:ext>
          </a:extLst>
        </xdr:cNvPr>
        <xdr:cNvSpPr txBox="1"/>
      </xdr:nvSpPr>
      <xdr:spPr>
        <a:xfrm>
          <a:off x="4673600" y="1040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160655</xdr:rowOff>
    </xdr:from>
    <xdr:to>
      <xdr:col>20</xdr:col>
      <xdr:colOff>38100</xdr:colOff>
      <xdr:row>61</xdr:row>
      <xdr:rowOff>90805</xdr:rowOff>
    </xdr:to>
    <xdr:sp macro="" textlink="">
      <xdr:nvSpPr>
        <xdr:cNvPr id="191" name="楕円 190">
          <a:extLst>
            <a:ext uri="{FF2B5EF4-FFF2-40B4-BE49-F238E27FC236}">
              <a16:creationId xmlns:a16="http://schemas.microsoft.com/office/drawing/2014/main" id="{34CBC90E-C4F3-425C-82E3-D236F18A71BE}"/>
            </a:ext>
          </a:extLst>
        </xdr:cNvPr>
        <xdr:cNvSpPr/>
      </xdr:nvSpPr>
      <xdr:spPr>
        <a:xfrm>
          <a:off x="3746500" y="1044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20955</xdr:rowOff>
    </xdr:from>
    <xdr:to>
      <xdr:col>24</xdr:col>
      <xdr:colOff>63500</xdr:colOff>
      <xdr:row>61</xdr:row>
      <xdr:rowOff>40005</xdr:rowOff>
    </xdr:to>
    <xdr:cxnSp macro="">
      <xdr:nvCxnSpPr>
        <xdr:cNvPr id="192" name="直線コネクタ 191">
          <a:extLst>
            <a:ext uri="{FF2B5EF4-FFF2-40B4-BE49-F238E27FC236}">
              <a16:creationId xmlns:a16="http://schemas.microsoft.com/office/drawing/2014/main" id="{20EA1F7B-9F2B-4CA1-8F1D-5D5C5BAE9831}"/>
            </a:ext>
          </a:extLst>
        </xdr:cNvPr>
        <xdr:cNvCxnSpPr/>
      </xdr:nvCxnSpPr>
      <xdr:spPr>
        <a:xfrm flipV="1">
          <a:off x="3797300" y="1047940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122555</xdr:rowOff>
    </xdr:from>
    <xdr:to>
      <xdr:col>15</xdr:col>
      <xdr:colOff>101600</xdr:colOff>
      <xdr:row>61</xdr:row>
      <xdr:rowOff>52705</xdr:rowOff>
    </xdr:to>
    <xdr:sp macro="" textlink="">
      <xdr:nvSpPr>
        <xdr:cNvPr id="193" name="楕円 192">
          <a:extLst>
            <a:ext uri="{FF2B5EF4-FFF2-40B4-BE49-F238E27FC236}">
              <a16:creationId xmlns:a16="http://schemas.microsoft.com/office/drawing/2014/main" id="{BC08AE73-60C0-46B0-AD6A-A09A4EE5A8A7}"/>
            </a:ext>
          </a:extLst>
        </xdr:cNvPr>
        <xdr:cNvSpPr/>
      </xdr:nvSpPr>
      <xdr:spPr>
        <a:xfrm>
          <a:off x="2857500" y="104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1905</xdr:rowOff>
    </xdr:from>
    <xdr:to>
      <xdr:col>19</xdr:col>
      <xdr:colOff>177800</xdr:colOff>
      <xdr:row>61</xdr:row>
      <xdr:rowOff>40005</xdr:rowOff>
    </xdr:to>
    <xdr:cxnSp macro="">
      <xdr:nvCxnSpPr>
        <xdr:cNvPr id="194" name="直線コネクタ 193">
          <a:extLst>
            <a:ext uri="{FF2B5EF4-FFF2-40B4-BE49-F238E27FC236}">
              <a16:creationId xmlns:a16="http://schemas.microsoft.com/office/drawing/2014/main" id="{90096DBB-6447-4CEB-8F49-B97AA6A43567}"/>
            </a:ext>
          </a:extLst>
        </xdr:cNvPr>
        <xdr:cNvCxnSpPr/>
      </xdr:nvCxnSpPr>
      <xdr:spPr>
        <a:xfrm>
          <a:off x="2908300" y="1046035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86360</xdr:rowOff>
    </xdr:from>
    <xdr:to>
      <xdr:col>10</xdr:col>
      <xdr:colOff>165100</xdr:colOff>
      <xdr:row>61</xdr:row>
      <xdr:rowOff>16510</xdr:rowOff>
    </xdr:to>
    <xdr:sp macro="" textlink="">
      <xdr:nvSpPr>
        <xdr:cNvPr id="195" name="楕円 194">
          <a:extLst>
            <a:ext uri="{FF2B5EF4-FFF2-40B4-BE49-F238E27FC236}">
              <a16:creationId xmlns:a16="http://schemas.microsoft.com/office/drawing/2014/main" id="{3F6D33F6-8BBB-4575-A4EC-5C15A891DFA4}"/>
            </a:ext>
          </a:extLst>
        </xdr:cNvPr>
        <xdr:cNvSpPr/>
      </xdr:nvSpPr>
      <xdr:spPr>
        <a:xfrm>
          <a:off x="1968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137160</xdr:rowOff>
    </xdr:from>
    <xdr:to>
      <xdr:col>15</xdr:col>
      <xdr:colOff>50800</xdr:colOff>
      <xdr:row>61</xdr:row>
      <xdr:rowOff>1905</xdr:rowOff>
    </xdr:to>
    <xdr:cxnSp macro="">
      <xdr:nvCxnSpPr>
        <xdr:cNvPr id="196" name="直線コネクタ 195">
          <a:extLst>
            <a:ext uri="{FF2B5EF4-FFF2-40B4-BE49-F238E27FC236}">
              <a16:creationId xmlns:a16="http://schemas.microsoft.com/office/drawing/2014/main" id="{59771862-50F4-4435-9AED-20C81E66253D}"/>
            </a:ext>
          </a:extLst>
        </xdr:cNvPr>
        <xdr:cNvCxnSpPr/>
      </xdr:nvCxnSpPr>
      <xdr:spPr>
        <a:xfrm>
          <a:off x="2019300" y="1042416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118745</xdr:rowOff>
    </xdr:from>
    <xdr:to>
      <xdr:col>6</xdr:col>
      <xdr:colOff>38100</xdr:colOff>
      <xdr:row>61</xdr:row>
      <xdr:rowOff>48895</xdr:rowOff>
    </xdr:to>
    <xdr:sp macro="" textlink="">
      <xdr:nvSpPr>
        <xdr:cNvPr id="197" name="楕円 196">
          <a:extLst>
            <a:ext uri="{FF2B5EF4-FFF2-40B4-BE49-F238E27FC236}">
              <a16:creationId xmlns:a16="http://schemas.microsoft.com/office/drawing/2014/main" id="{31DA9063-F776-4CBE-8A5C-9102FB7C75CE}"/>
            </a:ext>
          </a:extLst>
        </xdr:cNvPr>
        <xdr:cNvSpPr/>
      </xdr:nvSpPr>
      <xdr:spPr>
        <a:xfrm>
          <a:off x="1079500" y="1040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137160</xdr:rowOff>
    </xdr:from>
    <xdr:to>
      <xdr:col>10</xdr:col>
      <xdr:colOff>114300</xdr:colOff>
      <xdr:row>60</xdr:row>
      <xdr:rowOff>169545</xdr:rowOff>
    </xdr:to>
    <xdr:cxnSp macro="">
      <xdr:nvCxnSpPr>
        <xdr:cNvPr id="198" name="直線コネクタ 197">
          <a:extLst>
            <a:ext uri="{FF2B5EF4-FFF2-40B4-BE49-F238E27FC236}">
              <a16:creationId xmlns:a16="http://schemas.microsoft.com/office/drawing/2014/main" id="{44AB33ED-A1E2-4D9B-8E76-0D7F43D582AF}"/>
            </a:ext>
          </a:extLst>
        </xdr:cNvPr>
        <xdr:cNvCxnSpPr/>
      </xdr:nvCxnSpPr>
      <xdr:spPr>
        <a:xfrm flipV="1">
          <a:off x="1130300" y="1042416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2522CF99-4AE5-4700-BFAD-E07A2F1078C4}"/>
            </a:ext>
          </a:extLst>
        </xdr:cNvPr>
        <xdr:cNvSpPr txBox="1"/>
      </xdr:nvSpPr>
      <xdr:spPr>
        <a:xfrm>
          <a:off x="3582044"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43CAAC0C-D89D-4D1F-B10B-A03C50F63639}"/>
            </a:ext>
          </a:extLst>
        </xdr:cNvPr>
        <xdr:cNvSpPr txBox="1"/>
      </xdr:nvSpPr>
      <xdr:spPr>
        <a:xfrm>
          <a:off x="2705744"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9A68E851-0659-4F01-95EC-7FA623412A57}"/>
            </a:ext>
          </a:extLst>
        </xdr:cNvPr>
        <xdr:cNvSpPr txBox="1"/>
      </xdr:nvSpPr>
      <xdr:spPr>
        <a:xfrm>
          <a:off x="1816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65355E75-ABFF-4D58-9D19-CEE02A788254}"/>
            </a:ext>
          </a:extLst>
        </xdr:cNvPr>
        <xdr:cNvSpPr txBox="1"/>
      </xdr:nvSpPr>
      <xdr:spPr>
        <a:xfrm>
          <a:off x="927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81932</xdr:rowOff>
    </xdr:from>
    <xdr:ext cx="405111" cy="259045"/>
    <xdr:sp macro="" textlink="">
      <xdr:nvSpPr>
        <xdr:cNvPr id="203" name="n_1mainValue【体育館・プール】&#10;有形固定資産減価償却率">
          <a:extLst>
            <a:ext uri="{FF2B5EF4-FFF2-40B4-BE49-F238E27FC236}">
              <a16:creationId xmlns:a16="http://schemas.microsoft.com/office/drawing/2014/main" id="{004178C6-F8C5-449C-8C2B-1750218E240D}"/>
            </a:ext>
          </a:extLst>
        </xdr:cNvPr>
        <xdr:cNvSpPr txBox="1"/>
      </xdr:nvSpPr>
      <xdr:spPr>
        <a:xfrm>
          <a:off x="3582044" y="1054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43832</xdr:rowOff>
    </xdr:from>
    <xdr:ext cx="405111" cy="259045"/>
    <xdr:sp macro="" textlink="">
      <xdr:nvSpPr>
        <xdr:cNvPr id="204" name="n_2mainValue【体育館・プール】&#10;有形固定資産減価償却率">
          <a:extLst>
            <a:ext uri="{FF2B5EF4-FFF2-40B4-BE49-F238E27FC236}">
              <a16:creationId xmlns:a16="http://schemas.microsoft.com/office/drawing/2014/main" id="{57CD57C7-EA7B-48AC-87D4-A072115BB3E8}"/>
            </a:ext>
          </a:extLst>
        </xdr:cNvPr>
        <xdr:cNvSpPr txBox="1"/>
      </xdr:nvSpPr>
      <xdr:spPr>
        <a:xfrm>
          <a:off x="2705744" y="1050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7637</xdr:rowOff>
    </xdr:from>
    <xdr:ext cx="405111" cy="259045"/>
    <xdr:sp macro="" textlink="">
      <xdr:nvSpPr>
        <xdr:cNvPr id="205" name="n_3mainValue【体育館・プール】&#10;有形固定資産減価償却率">
          <a:extLst>
            <a:ext uri="{FF2B5EF4-FFF2-40B4-BE49-F238E27FC236}">
              <a16:creationId xmlns:a16="http://schemas.microsoft.com/office/drawing/2014/main" id="{B5A00DD6-96AA-4A9B-90F2-DF3B64FFB3BC}"/>
            </a:ext>
          </a:extLst>
        </xdr:cNvPr>
        <xdr:cNvSpPr txBox="1"/>
      </xdr:nvSpPr>
      <xdr:spPr>
        <a:xfrm>
          <a:off x="18167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40022</xdr:rowOff>
    </xdr:from>
    <xdr:ext cx="405111" cy="259045"/>
    <xdr:sp macro="" textlink="">
      <xdr:nvSpPr>
        <xdr:cNvPr id="206" name="n_4mainValue【体育館・プール】&#10;有形固定資産減価償却率">
          <a:extLst>
            <a:ext uri="{FF2B5EF4-FFF2-40B4-BE49-F238E27FC236}">
              <a16:creationId xmlns:a16="http://schemas.microsoft.com/office/drawing/2014/main" id="{AF85523E-D486-492D-B614-9BFEBC2A2D79}"/>
            </a:ext>
          </a:extLst>
        </xdr:cNvPr>
        <xdr:cNvSpPr txBox="1"/>
      </xdr:nvSpPr>
      <xdr:spPr>
        <a:xfrm>
          <a:off x="927744" y="1049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79E452C5-4734-44F6-8510-59D638DC3B2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FA874D33-1E92-4889-8057-8ED57669763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51CBA3EC-40F6-42F0-966E-76C9A62AC8A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A1A006A7-9D5C-4875-8703-EA03A8C72B5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77F35279-DBD9-4C83-9C98-5814E6C7919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B5748F9B-7934-4C96-9D41-F62452CE7E5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688857D0-9B83-4C88-9263-B93A8FAFFA2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5F610DD7-43A5-486D-AC9E-680C6E74F29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927A1B48-93AE-4CDA-9A7E-091A9339691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79306AB5-361F-416E-B478-BAB6FD8F792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6051B171-B889-4C9F-AC30-EE7031CBED2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718E5B78-6CFD-4373-899B-485AD4B99E91}"/>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F61077D9-B34C-41AE-B2B0-F3C6D499FCF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D785C5F4-3ED6-486A-80EC-10B2FF5B315E}"/>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3C2E4D64-7F77-41D6-B245-C11C468EF73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BD18BDFC-0DE3-4B1F-B76C-FD0488D879B9}"/>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FA78EE64-21CF-41E6-801D-68F385FCE4B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47295C96-8A6D-4669-B6E4-F03AAC9D80C8}"/>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B4C02FCB-2AAA-4BC1-BD91-23B570BE9644}"/>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FEDA9C0B-5C59-49CD-A274-97C95E5910B4}"/>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E666CF05-B799-463A-97AD-BAE91CC462D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E6C1216D-6159-4DB8-A46C-E15886BC783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7AE392C7-F797-4DEA-89BE-94E39FCFCD7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85D8B602-57B1-4003-BFAA-8E200FB02C8B}"/>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08044E6C-67FA-4D54-9B2F-4503819886FA}"/>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FFE07F7C-36A9-4C3B-A6BA-621E583C15C8}"/>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3334382B-EFA1-4ADC-8E22-B9AEA7A4C8C1}"/>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25E82EF2-3E04-4E32-B25F-8BBB4CEB7804}"/>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62882</xdr:rowOff>
    </xdr:from>
    <xdr:ext cx="469744" cy="259045"/>
    <xdr:sp macro="" textlink="">
      <xdr:nvSpPr>
        <xdr:cNvPr id="235" name="【体育館・プール】&#10;一人当たり面積平均値テキスト">
          <a:extLst>
            <a:ext uri="{FF2B5EF4-FFF2-40B4-BE49-F238E27FC236}">
              <a16:creationId xmlns:a16="http://schemas.microsoft.com/office/drawing/2014/main" id="{4113C140-C74E-425A-B371-0F31160040A4}"/>
            </a:ext>
          </a:extLst>
        </xdr:cNvPr>
        <xdr:cNvSpPr txBox="1"/>
      </xdr:nvSpPr>
      <xdr:spPr>
        <a:xfrm>
          <a:off x="10515600" y="10692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132EF783-F813-4E52-A9C5-1BD568DF8500}"/>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01D0BDC0-BC61-4C23-9880-E80D741756AA}"/>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61A55A02-42A1-4331-BDEB-19623F8C0B9F}"/>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ED26D795-5E70-44A6-968E-57179153C3B1}"/>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C0DB8EC9-C551-4BA1-A3C1-98BAFAEC5E1A}"/>
            </a:ext>
          </a:extLst>
        </xdr:cNvPr>
        <xdr:cNvSpPr/>
      </xdr:nvSpPr>
      <xdr:spPr>
        <a:xfrm>
          <a:off x="6921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FBEA816-524C-4EF9-976C-5F9C3A02B98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F142A54-5548-48DD-ADB0-2F389442831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8A4C82C-72D7-48DA-ABA9-ED8981BD238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91A11B0-28F7-49E3-9A44-ABFEF3AAD0D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E7B6D70-E111-45AC-91B0-92850AFB137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137795</xdr:rowOff>
    </xdr:from>
    <xdr:to>
      <xdr:col>55</xdr:col>
      <xdr:colOff>50800</xdr:colOff>
      <xdr:row>62</xdr:row>
      <xdr:rowOff>67945</xdr:rowOff>
    </xdr:to>
    <xdr:sp macro="" textlink="">
      <xdr:nvSpPr>
        <xdr:cNvPr id="246" name="楕円 245">
          <a:extLst>
            <a:ext uri="{FF2B5EF4-FFF2-40B4-BE49-F238E27FC236}">
              <a16:creationId xmlns:a16="http://schemas.microsoft.com/office/drawing/2014/main" id="{9018389F-4F0B-4677-9464-D62868B68A2B}"/>
            </a:ext>
          </a:extLst>
        </xdr:cNvPr>
        <xdr:cNvSpPr/>
      </xdr:nvSpPr>
      <xdr:spPr>
        <a:xfrm>
          <a:off x="10426700" y="1059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160672</xdr:rowOff>
    </xdr:from>
    <xdr:ext cx="469744" cy="259045"/>
    <xdr:sp macro="" textlink="">
      <xdr:nvSpPr>
        <xdr:cNvPr id="247" name="【体育館・プール】&#10;一人当たり面積該当値テキスト">
          <a:extLst>
            <a:ext uri="{FF2B5EF4-FFF2-40B4-BE49-F238E27FC236}">
              <a16:creationId xmlns:a16="http://schemas.microsoft.com/office/drawing/2014/main" id="{12346259-640A-4112-A1E7-30EEC102AEA4}"/>
            </a:ext>
          </a:extLst>
        </xdr:cNvPr>
        <xdr:cNvSpPr txBox="1"/>
      </xdr:nvSpPr>
      <xdr:spPr>
        <a:xfrm>
          <a:off x="10515600"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141605</xdr:rowOff>
    </xdr:from>
    <xdr:to>
      <xdr:col>50</xdr:col>
      <xdr:colOff>165100</xdr:colOff>
      <xdr:row>62</xdr:row>
      <xdr:rowOff>71755</xdr:rowOff>
    </xdr:to>
    <xdr:sp macro="" textlink="">
      <xdr:nvSpPr>
        <xdr:cNvPr id="248" name="楕円 247">
          <a:extLst>
            <a:ext uri="{FF2B5EF4-FFF2-40B4-BE49-F238E27FC236}">
              <a16:creationId xmlns:a16="http://schemas.microsoft.com/office/drawing/2014/main" id="{D04410B0-E06A-425B-B69F-79C2E4B93F1C}"/>
            </a:ext>
          </a:extLst>
        </xdr:cNvPr>
        <xdr:cNvSpPr/>
      </xdr:nvSpPr>
      <xdr:spPr>
        <a:xfrm>
          <a:off x="9588500" y="1060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17145</xdr:rowOff>
    </xdr:from>
    <xdr:to>
      <xdr:col>55</xdr:col>
      <xdr:colOff>0</xdr:colOff>
      <xdr:row>62</xdr:row>
      <xdr:rowOff>20955</xdr:rowOff>
    </xdr:to>
    <xdr:cxnSp macro="">
      <xdr:nvCxnSpPr>
        <xdr:cNvPr id="249" name="直線コネクタ 248">
          <a:extLst>
            <a:ext uri="{FF2B5EF4-FFF2-40B4-BE49-F238E27FC236}">
              <a16:creationId xmlns:a16="http://schemas.microsoft.com/office/drawing/2014/main" id="{24CE4B51-212A-4C94-908F-358120EC9F9B}"/>
            </a:ext>
          </a:extLst>
        </xdr:cNvPr>
        <xdr:cNvCxnSpPr/>
      </xdr:nvCxnSpPr>
      <xdr:spPr>
        <a:xfrm flipV="1">
          <a:off x="9639300" y="1064704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145415</xdr:rowOff>
    </xdr:from>
    <xdr:to>
      <xdr:col>46</xdr:col>
      <xdr:colOff>38100</xdr:colOff>
      <xdr:row>62</xdr:row>
      <xdr:rowOff>75565</xdr:rowOff>
    </xdr:to>
    <xdr:sp macro="" textlink="">
      <xdr:nvSpPr>
        <xdr:cNvPr id="250" name="楕円 249">
          <a:extLst>
            <a:ext uri="{FF2B5EF4-FFF2-40B4-BE49-F238E27FC236}">
              <a16:creationId xmlns:a16="http://schemas.microsoft.com/office/drawing/2014/main" id="{6462FEE0-2F52-4A87-89F5-1129868EF55D}"/>
            </a:ext>
          </a:extLst>
        </xdr:cNvPr>
        <xdr:cNvSpPr/>
      </xdr:nvSpPr>
      <xdr:spPr>
        <a:xfrm>
          <a:off x="8699500" y="1060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20955</xdr:rowOff>
    </xdr:from>
    <xdr:to>
      <xdr:col>50</xdr:col>
      <xdr:colOff>114300</xdr:colOff>
      <xdr:row>62</xdr:row>
      <xdr:rowOff>24765</xdr:rowOff>
    </xdr:to>
    <xdr:cxnSp macro="">
      <xdr:nvCxnSpPr>
        <xdr:cNvPr id="251" name="直線コネクタ 250">
          <a:extLst>
            <a:ext uri="{FF2B5EF4-FFF2-40B4-BE49-F238E27FC236}">
              <a16:creationId xmlns:a16="http://schemas.microsoft.com/office/drawing/2014/main" id="{9A715F30-BB9B-4933-A1AD-B3F682934CB3}"/>
            </a:ext>
          </a:extLst>
        </xdr:cNvPr>
        <xdr:cNvCxnSpPr/>
      </xdr:nvCxnSpPr>
      <xdr:spPr>
        <a:xfrm flipV="1">
          <a:off x="8750300" y="1065085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147320</xdr:rowOff>
    </xdr:from>
    <xdr:to>
      <xdr:col>41</xdr:col>
      <xdr:colOff>101600</xdr:colOff>
      <xdr:row>62</xdr:row>
      <xdr:rowOff>77470</xdr:rowOff>
    </xdr:to>
    <xdr:sp macro="" textlink="">
      <xdr:nvSpPr>
        <xdr:cNvPr id="252" name="楕円 251">
          <a:extLst>
            <a:ext uri="{FF2B5EF4-FFF2-40B4-BE49-F238E27FC236}">
              <a16:creationId xmlns:a16="http://schemas.microsoft.com/office/drawing/2014/main" id="{5EF4FECB-6C2C-4FAC-B1BA-21E31F3395E3}"/>
            </a:ext>
          </a:extLst>
        </xdr:cNvPr>
        <xdr:cNvSpPr/>
      </xdr:nvSpPr>
      <xdr:spPr>
        <a:xfrm>
          <a:off x="7810500" y="1060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24765</xdr:rowOff>
    </xdr:from>
    <xdr:to>
      <xdr:col>45</xdr:col>
      <xdr:colOff>177800</xdr:colOff>
      <xdr:row>62</xdr:row>
      <xdr:rowOff>26670</xdr:rowOff>
    </xdr:to>
    <xdr:cxnSp macro="">
      <xdr:nvCxnSpPr>
        <xdr:cNvPr id="253" name="直線コネクタ 252">
          <a:extLst>
            <a:ext uri="{FF2B5EF4-FFF2-40B4-BE49-F238E27FC236}">
              <a16:creationId xmlns:a16="http://schemas.microsoft.com/office/drawing/2014/main" id="{DB791004-F7CD-46D4-A2E1-85179B7EE731}"/>
            </a:ext>
          </a:extLst>
        </xdr:cNvPr>
        <xdr:cNvCxnSpPr/>
      </xdr:nvCxnSpPr>
      <xdr:spPr>
        <a:xfrm flipV="1">
          <a:off x="7861300" y="1065466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147320</xdr:rowOff>
    </xdr:from>
    <xdr:to>
      <xdr:col>36</xdr:col>
      <xdr:colOff>165100</xdr:colOff>
      <xdr:row>62</xdr:row>
      <xdr:rowOff>77470</xdr:rowOff>
    </xdr:to>
    <xdr:sp macro="" textlink="">
      <xdr:nvSpPr>
        <xdr:cNvPr id="254" name="楕円 253">
          <a:extLst>
            <a:ext uri="{FF2B5EF4-FFF2-40B4-BE49-F238E27FC236}">
              <a16:creationId xmlns:a16="http://schemas.microsoft.com/office/drawing/2014/main" id="{B07CCB79-CE7F-4650-954D-A322F3CD90CA}"/>
            </a:ext>
          </a:extLst>
        </xdr:cNvPr>
        <xdr:cNvSpPr/>
      </xdr:nvSpPr>
      <xdr:spPr>
        <a:xfrm>
          <a:off x="6921500" y="1060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26670</xdr:rowOff>
    </xdr:from>
    <xdr:to>
      <xdr:col>41</xdr:col>
      <xdr:colOff>50800</xdr:colOff>
      <xdr:row>62</xdr:row>
      <xdr:rowOff>26670</xdr:rowOff>
    </xdr:to>
    <xdr:cxnSp macro="">
      <xdr:nvCxnSpPr>
        <xdr:cNvPr id="255" name="直線コネクタ 254">
          <a:extLst>
            <a:ext uri="{FF2B5EF4-FFF2-40B4-BE49-F238E27FC236}">
              <a16:creationId xmlns:a16="http://schemas.microsoft.com/office/drawing/2014/main" id="{898911D1-528C-4B4D-AA91-3C1C713A2636}"/>
            </a:ext>
          </a:extLst>
        </xdr:cNvPr>
        <xdr:cNvCxnSpPr/>
      </xdr:nvCxnSpPr>
      <xdr:spPr>
        <a:xfrm>
          <a:off x="6972300" y="106565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7637</xdr:rowOff>
    </xdr:from>
    <xdr:ext cx="469744" cy="259045"/>
    <xdr:sp macro="" textlink="">
      <xdr:nvSpPr>
        <xdr:cNvPr id="256" name="n_1aveValue【体育館・プール】&#10;一人当たり面積">
          <a:extLst>
            <a:ext uri="{FF2B5EF4-FFF2-40B4-BE49-F238E27FC236}">
              <a16:creationId xmlns:a16="http://schemas.microsoft.com/office/drawing/2014/main" id="{E355BAC4-E41C-41CB-8752-47BB772C050F}"/>
            </a:ext>
          </a:extLst>
        </xdr:cNvPr>
        <xdr:cNvSpPr txBox="1"/>
      </xdr:nvSpPr>
      <xdr:spPr>
        <a:xfrm>
          <a:off x="93917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11447</xdr:rowOff>
    </xdr:from>
    <xdr:ext cx="469744" cy="259045"/>
    <xdr:sp macro="" textlink="">
      <xdr:nvSpPr>
        <xdr:cNvPr id="257" name="n_2aveValue【体育館・プール】&#10;一人当たり面積">
          <a:extLst>
            <a:ext uri="{FF2B5EF4-FFF2-40B4-BE49-F238E27FC236}">
              <a16:creationId xmlns:a16="http://schemas.microsoft.com/office/drawing/2014/main" id="{013752E2-A1A7-465B-BE6B-84F63C3A8DD0}"/>
            </a:ext>
          </a:extLst>
        </xdr:cNvPr>
        <xdr:cNvSpPr txBox="1"/>
      </xdr:nvSpPr>
      <xdr:spPr>
        <a:xfrm>
          <a:off x="8515427" y="1081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7637</xdr:rowOff>
    </xdr:from>
    <xdr:ext cx="469744" cy="259045"/>
    <xdr:sp macro="" textlink="">
      <xdr:nvSpPr>
        <xdr:cNvPr id="258" name="n_3aveValue【体育館・プール】&#10;一人当たり面積">
          <a:extLst>
            <a:ext uri="{FF2B5EF4-FFF2-40B4-BE49-F238E27FC236}">
              <a16:creationId xmlns:a16="http://schemas.microsoft.com/office/drawing/2014/main" id="{951E0F0A-FA1E-4988-8373-3C9C83A862F5}"/>
            </a:ext>
          </a:extLst>
        </xdr:cNvPr>
        <xdr:cNvSpPr txBox="1"/>
      </xdr:nvSpPr>
      <xdr:spPr>
        <a:xfrm>
          <a:off x="76264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120032</xdr:rowOff>
    </xdr:from>
    <xdr:ext cx="469744" cy="259045"/>
    <xdr:sp macro="" textlink="">
      <xdr:nvSpPr>
        <xdr:cNvPr id="259" name="n_4aveValue【体育館・プール】&#10;一人当たり面積">
          <a:extLst>
            <a:ext uri="{FF2B5EF4-FFF2-40B4-BE49-F238E27FC236}">
              <a16:creationId xmlns:a16="http://schemas.microsoft.com/office/drawing/2014/main" id="{6975DC80-8599-4122-96CF-30731A44B1BA}"/>
            </a:ext>
          </a:extLst>
        </xdr:cNvPr>
        <xdr:cNvSpPr txBox="1"/>
      </xdr:nvSpPr>
      <xdr:spPr>
        <a:xfrm>
          <a:off x="6737427" y="1074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88282</xdr:rowOff>
    </xdr:from>
    <xdr:ext cx="469744" cy="259045"/>
    <xdr:sp macro="" textlink="">
      <xdr:nvSpPr>
        <xdr:cNvPr id="260" name="n_1mainValue【体育館・プール】&#10;一人当たり面積">
          <a:extLst>
            <a:ext uri="{FF2B5EF4-FFF2-40B4-BE49-F238E27FC236}">
              <a16:creationId xmlns:a16="http://schemas.microsoft.com/office/drawing/2014/main" id="{3A799177-5C84-46B3-9C45-D2A64DE40706}"/>
            </a:ext>
          </a:extLst>
        </xdr:cNvPr>
        <xdr:cNvSpPr txBox="1"/>
      </xdr:nvSpPr>
      <xdr:spPr>
        <a:xfrm>
          <a:off x="9391727" y="1037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92092</xdr:rowOff>
    </xdr:from>
    <xdr:ext cx="469744" cy="259045"/>
    <xdr:sp macro="" textlink="">
      <xdr:nvSpPr>
        <xdr:cNvPr id="261" name="n_2mainValue【体育館・プール】&#10;一人当たり面積">
          <a:extLst>
            <a:ext uri="{FF2B5EF4-FFF2-40B4-BE49-F238E27FC236}">
              <a16:creationId xmlns:a16="http://schemas.microsoft.com/office/drawing/2014/main" id="{9540D148-4A35-49DA-99BB-08A21B034F43}"/>
            </a:ext>
          </a:extLst>
        </xdr:cNvPr>
        <xdr:cNvSpPr txBox="1"/>
      </xdr:nvSpPr>
      <xdr:spPr>
        <a:xfrm>
          <a:off x="8515427" y="10379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93997</xdr:rowOff>
    </xdr:from>
    <xdr:ext cx="469744" cy="259045"/>
    <xdr:sp macro="" textlink="">
      <xdr:nvSpPr>
        <xdr:cNvPr id="262" name="n_3mainValue【体育館・プール】&#10;一人当たり面積">
          <a:extLst>
            <a:ext uri="{FF2B5EF4-FFF2-40B4-BE49-F238E27FC236}">
              <a16:creationId xmlns:a16="http://schemas.microsoft.com/office/drawing/2014/main" id="{E4EA0FD8-02B5-4FF9-B174-54E2086BC2F1}"/>
            </a:ext>
          </a:extLst>
        </xdr:cNvPr>
        <xdr:cNvSpPr txBox="1"/>
      </xdr:nvSpPr>
      <xdr:spPr>
        <a:xfrm>
          <a:off x="7626427" y="1038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93997</xdr:rowOff>
    </xdr:from>
    <xdr:ext cx="469744" cy="259045"/>
    <xdr:sp macro="" textlink="">
      <xdr:nvSpPr>
        <xdr:cNvPr id="263" name="n_4mainValue【体育館・プール】&#10;一人当たり面積">
          <a:extLst>
            <a:ext uri="{FF2B5EF4-FFF2-40B4-BE49-F238E27FC236}">
              <a16:creationId xmlns:a16="http://schemas.microsoft.com/office/drawing/2014/main" id="{9B9061CD-E9A0-447E-B412-F07CFA4AF025}"/>
            </a:ext>
          </a:extLst>
        </xdr:cNvPr>
        <xdr:cNvSpPr txBox="1"/>
      </xdr:nvSpPr>
      <xdr:spPr>
        <a:xfrm>
          <a:off x="6737427" y="1038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A1F1718-7210-4A1C-8235-59E9CB81208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59BEEE2C-C87C-4E7A-AB2E-A741C41B7E7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188469E-2E91-4B5D-83CA-C4C189A671E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628D1D59-2012-43DD-843A-EF08A287737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CB7A5AB9-7CE4-4094-8ED3-D2FD38BC13E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94F60B6E-A91D-4DED-BD58-DB91EE4492B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62EB50F-768C-4B07-94FE-9313A9BF6E5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458D44C2-86F7-42D0-A0CE-270D2471E26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73A085A8-9C53-4FF4-9C3D-532F94787AB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2911223D-3403-49E0-8C6A-7ABA6C86F4B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C7C26B43-7536-4DF5-93D2-58505E51837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91D92055-EC67-430E-A899-724E80A12676}"/>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C7D3E0DC-B0FF-4CE0-8121-564814CE943C}"/>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E520EB42-73D7-4D80-A9A1-AC89E8ECAA0C}"/>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BBDB1FB9-EF89-4D82-929C-314C8D26D306}"/>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6AB17D4C-676B-4825-86D5-3A569E7D2F8D}"/>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446E1BBB-86AE-4FB4-8FB1-61BF3C4F36E3}"/>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858FCC73-2A4B-4E90-AAD8-834F2209E181}"/>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854CFE26-0CD4-464C-BACB-CF34C0D4106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7EB651D0-4EB8-4CD0-AEEA-0D4A66E90B55}"/>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E2910698-D60C-4404-9DB9-9240077A8821}"/>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63D9F999-AF43-46BF-B016-0DB9A667D103}"/>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9DFC6483-A7E3-4835-B2C2-67AB3C21078A}"/>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757EB8C3-5A8B-484F-8C7F-5D71FB498CA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C4D03B2D-EEAC-4CBA-B51B-6B9D384F9D3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449FAC57-3621-43C7-87E3-E98EF5B9C02B}"/>
            </a:ext>
          </a:extLst>
        </xdr:cNvPr>
        <xdr:cNvCxnSpPr/>
      </xdr:nvCxnSpPr>
      <xdr:spPr>
        <a:xfrm flipV="1">
          <a:off x="4634865" y="1343242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AB68623A-0C21-4E0C-90A0-F398501E3BD7}"/>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28201D9C-68F1-49F0-962D-34AB39865425}"/>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B382E126-29EE-4DA9-952C-6F7AEF838BBD}"/>
            </a:ext>
          </a:extLst>
        </xdr:cNvPr>
        <xdr:cNvSpPr txBox="1"/>
      </xdr:nvSpPr>
      <xdr:spPr>
        <a:xfrm>
          <a:off x="4673600" y="1320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75E1669C-34B7-4279-B217-9DA1736775A3}"/>
            </a:ext>
          </a:extLst>
        </xdr:cNvPr>
        <xdr:cNvCxnSpPr/>
      </xdr:nvCxnSpPr>
      <xdr:spPr>
        <a:xfrm>
          <a:off x="4546600" y="1343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73858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07957247-82BC-4B35-81CC-DF906DEC14AA}"/>
            </a:ext>
          </a:extLst>
        </xdr:cNvPr>
        <xdr:cNvSpPr txBox="1"/>
      </xdr:nvSpPr>
      <xdr:spPr>
        <a:xfrm>
          <a:off x="4673600" y="1413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E4DA8C14-8BE1-463A-8568-3935776582BB}"/>
            </a:ext>
          </a:extLst>
        </xdr:cNvPr>
        <xdr:cNvSpPr/>
      </xdr:nvSpPr>
      <xdr:spPr>
        <a:xfrm>
          <a:off x="4584700" y="1428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855A7DC3-F19D-4265-95E8-321BFEE8D327}"/>
            </a:ext>
          </a:extLst>
        </xdr:cNvPr>
        <xdr:cNvSpPr/>
      </xdr:nvSpPr>
      <xdr:spPr>
        <a:xfrm>
          <a:off x="3746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609B43F0-52EF-4272-B748-D417D21BC910}"/>
            </a:ext>
          </a:extLst>
        </xdr:cNvPr>
        <xdr:cNvSpPr/>
      </xdr:nvSpPr>
      <xdr:spPr>
        <a:xfrm>
          <a:off x="2857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9758090C-C65B-4944-924B-6AC6951BEF30}"/>
            </a:ext>
          </a:extLst>
        </xdr:cNvPr>
        <xdr:cNvSpPr/>
      </xdr:nvSpPr>
      <xdr:spPr>
        <a:xfrm>
          <a:off x="1968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C54AC3EB-9B4A-47F6-9C94-C10055F826E2}"/>
            </a:ext>
          </a:extLst>
        </xdr:cNvPr>
        <xdr:cNvSpPr/>
      </xdr:nvSpPr>
      <xdr:spPr>
        <a:xfrm>
          <a:off x="1079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5C63BAD-19D1-40A5-A180-C7B35B48739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519B333-2583-44F2-B56D-4BB51A77E26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FD462D6-6432-475D-BF15-1A3558830A3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3E64735-51F8-452E-9C49-B90FB3991AA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456C25E6-B866-48EC-A714-9AAE0157D5B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108131</xdr:rowOff>
    </xdr:from>
    <xdr:to>
      <xdr:col>24</xdr:col>
      <xdr:colOff>114300</xdr:colOff>
      <xdr:row>84</xdr:row>
      <xdr:rowOff>38281</xdr:rowOff>
    </xdr:to>
    <xdr:sp macro="" textlink="">
      <xdr:nvSpPr>
        <xdr:cNvPr id="305" name="楕円 304">
          <a:extLst>
            <a:ext uri="{FF2B5EF4-FFF2-40B4-BE49-F238E27FC236}">
              <a16:creationId xmlns:a16="http://schemas.microsoft.com/office/drawing/2014/main" id="{51BBA767-DD4C-4F59-9AB0-898593B0B981}"/>
            </a:ext>
          </a:extLst>
        </xdr:cNvPr>
        <xdr:cNvSpPr/>
      </xdr:nvSpPr>
      <xdr:spPr>
        <a:xfrm>
          <a:off x="4584700" y="1433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86558</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FFC646BE-5AA6-4F67-87B4-4F74D2D23B58}"/>
            </a:ext>
          </a:extLst>
        </xdr:cNvPr>
        <xdr:cNvSpPr txBox="1"/>
      </xdr:nvSpPr>
      <xdr:spPr>
        <a:xfrm>
          <a:off x="4673600" y="1431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65677</xdr:rowOff>
    </xdr:from>
    <xdr:to>
      <xdr:col>20</xdr:col>
      <xdr:colOff>38100</xdr:colOff>
      <xdr:row>83</xdr:row>
      <xdr:rowOff>167277</xdr:rowOff>
    </xdr:to>
    <xdr:sp macro="" textlink="">
      <xdr:nvSpPr>
        <xdr:cNvPr id="307" name="楕円 306">
          <a:extLst>
            <a:ext uri="{FF2B5EF4-FFF2-40B4-BE49-F238E27FC236}">
              <a16:creationId xmlns:a16="http://schemas.microsoft.com/office/drawing/2014/main" id="{8DCA3933-D73A-4CF9-A872-C3C34EF4D214}"/>
            </a:ext>
          </a:extLst>
        </xdr:cNvPr>
        <xdr:cNvSpPr/>
      </xdr:nvSpPr>
      <xdr:spPr>
        <a:xfrm>
          <a:off x="3746500" y="1429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116477</xdr:rowOff>
    </xdr:from>
    <xdr:to>
      <xdr:col>24</xdr:col>
      <xdr:colOff>63500</xdr:colOff>
      <xdr:row>83</xdr:row>
      <xdr:rowOff>158931</xdr:rowOff>
    </xdr:to>
    <xdr:cxnSp macro="">
      <xdr:nvCxnSpPr>
        <xdr:cNvPr id="308" name="直線コネクタ 307">
          <a:extLst>
            <a:ext uri="{FF2B5EF4-FFF2-40B4-BE49-F238E27FC236}">
              <a16:creationId xmlns:a16="http://schemas.microsoft.com/office/drawing/2014/main" id="{C3C24A4E-29F3-4221-BE59-0692252D6230}"/>
            </a:ext>
          </a:extLst>
        </xdr:cNvPr>
        <xdr:cNvCxnSpPr/>
      </xdr:nvCxnSpPr>
      <xdr:spPr>
        <a:xfrm>
          <a:off x="3797300" y="14346827"/>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23223</xdr:rowOff>
    </xdr:from>
    <xdr:to>
      <xdr:col>15</xdr:col>
      <xdr:colOff>101600</xdr:colOff>
      <xdr:row>83</xdr:row>
      <xdr:rowOff>124823</xdr:rowOff>
    </xdr:to>
    <xdr:sp macro="" textlink="">
      <xdr:nvSpPr>
        <xdr:cNvPr id="309" name="楕円 308">
          <a:extLst>
            <a:ext uri="{FF2B5EF4-FFF2-40B4-BE49-F238E27FC236}">
              <a16:creationId xmlns:a16="http://schemas.microsoft.com/office/drawing/2014/main" id="{2A59D6E2-5BA3-4D73-A4BE-01F456680622}"/>
            </a:ext>
          </a:extLst>
        </xdr:cNvPr>
        <xdr:cNvSpPr/>
      </xdr:nvSpPr>
      <xdr:spPr>
        <a:xfrm>
          <a:off x="2857500" y="1425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74023</xdr:rowOff>
    </xdr:from>
    <xdr:to>
      <xdr:col>19</xdr:col>
      <xdr:colOff>177800</xdr:colOff>
      <xdr:row>83</xdr:row>
      <xdr:rowOff>116477</xdr:rowOff>
    </xdr:to>
    <xdr:cxnSp macro="">
      <xdr:nvCxnSpPr>
        <xdr:cNvPr id="310" name="直線コネクタ 309">
          <a:extLst>
            <a:ext uri="{FF2B5EF4-FFF2-40B4-BE49-F238E27FC236}">
              <a16:creationId xmlns:a16="http://schemas.microsoft.com/office/drawing/2014/main" id="{A70A6073-DAB5-4D24-8F55-773DD2BAE2F4}"/>
            </a:ext>
          </a:extLst>
        </xdr:cNvPr>
        <xdr:cNvCxnSpPr/>
      </xdr:nvCxnSpPr>
      <xdr:spPr>
        <a:xfrm>
          <a:off x="2908300" y="14304373"/>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150586</xdr:rowOff>
    </xdr:from>
    <xdr:to>
      <xdr:col>10</xdr:col>
      <xdr:colOff>165100</xdr:colOff>
      <xdr:row>83</xdr:row>
      <xdr:rowOff>80736</xdr:rowOff>
    </xdr:to>
    <xdr:sp macro="" textlink="">
      <xdr:nvSpPr>
        <xdr:cNvPr id="311" name="楕円 310">
          <a:extLst>
            <a:ext uri="{FF2B5EF4-FFF2-40B4-BE49-F238E27FC236}">
              <a16:creationId xmlns:a16="http://schemas.microsoft.com/office/drawing/2014/main" id="{A44AB4A0-47CC-4404-9D01-9942185DFC27}"/>
            </a:ext>
          </a:extLst>
        </xdr:cNvPr>
        <xdr:cNvSpPr/>
      </xdr:nvSpPr>
      <xdr:spPr>
        <a:xfrm>
          <a:off x="19685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29936</xdr:rowOff>
    </xdr:from>
    <xdr:to>
      <xdr:col>15</xdr:col>
      <xdr:colOff>50800</xdr:colOff>
      <xdr:row>83</xdr:row>
      <xdr:rowOff>74023</xdr:rowOff>
    </xdr:to>
    <xdr:cxnSp macro="">
      <xdr:nvCxnSpPr>
        <xdr:cNvPr id="312" name="直線コネクタ 311">
          <a:extLst>
            <a:ext uri="{FF2B5EF4-FFF2-40B4-BE49-F238E27FC236}">
              <a16:creationId xmlns:a16="http://schemas.microsoft.com/office/drawing/2014/main" id="{B3CCFAF6-4D24-4519-8D13-208FCACAB74E}"/>
            </a:ext>
          </a:extLst>
        </xdr:cNvPr>
        <xdr:cNvCxnSpPr/>
      </xdr:nvCxnSpPr>
      <xdr:spPr>
        <a:xfrm>
          <a:off x="2019300" y="14260286"/>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108131</xdr:rowOff>
    </xdr:from>
    <xdr:to>
      <xdr:col>6</xdr:col>
      <xdr:colOff>38100</xdr:colOff>
      <xdr:row>83</xdr:row>
      <xdr:rowOff>38281</xdr:rowOff>
    </xdr:to>
    <xdr:sp macro="" textlink="">
      <xdr:nvSpPr>
        <xdr:cNvPr id="313" name="楕円 312">
          <a:extLst>
            <a:ext uri="{FF2B5EF4-FFF2-40B4-BE49-F238E27FC236}">
              <a16:creationId xmlns:a16="http://schemas.microsoft.com/office/drawing/2014/main" id="{2576B290-2309-46D3-BE39-D6F3A1636828}"/>
            </a:ext>
          </a:extLst>
        </xdr:cNvPr>
        <xdr:cNvSpPr/>
      </xdr:nvSpPr>
      <xdr:spPr>
        <a:xfrm>
          <a:off x="1079500" y="1416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158931</xdr:rowOff>
    </xdr:from>
    <xdr:to>
      <xdr:col>10</xdr:col>
      <xdr:colOff>114300</xdr:colOff>
      <xdr:row>83</xdr:row>
      <xdr:rowOff>29936</xdr:rowOff>
    </xdr:to>
    <xdr:cxnSp macro="">
      <xdr:nvCxnSpPr>
        <xdr:cNvPr id="314" name="直線コネクタ 313">
          <a:extLst>
            <a:ext uri="{FF2B5EF4-FFF2-40B4-BE49-F238E27FC236}">
              <a16:creationId xmlns:a16="http://schemas.microsoft.com/office/drawing/2014/main" id="{C0A67C3F-3701-4E3D-9443-D58C18F1A460}"/>
            </a:ext>
          </a:extLst>
        </xdr:cNvPr>
        <xdr:cNvCxnSpPr/>
      </xdr:nvCxnSpPr>
      <xdr:spPr>
        <a:xfrm>
          <a:off x="1130300" y="14217831"/>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35E77E47-E2A6-404E-B498-A702A2821558}"/>
            </a:ext>
          </a:extLst>
        </xdr:cNvPr>
        <xdr:cNvSpPr txBox="1"/>
      </xdr:nvSpPr>
      <xdr:spPr>
        <a:xfrm>
          <a:off x="3582044" y="14048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120848</xdr:rowOff>
    </xdr:from>
    <xdr:ext cx="405111" cy="259045"/>
    <xdr:sp macro="" textlink="">
      <xdr:nvSpPr>
        <xdr:cNvPr id="316" name="n_2aveValue【福祉施設】&#10;有形固定資産減価償却率">
          <a:extLst>
            <a:ext uri="{FF2B5EF4-FFF2-40B4-BE49-F238E27FC236}">
              <a16:creationId xmlns:a16="http://schemas.microsoft.com/office/drawing/2014/main" id="{965C7680-9670-44E8-A7B4-6DB145264591}"/>
            </a:ext>
          </a:extLst>
        </xdr:cNvPr>
        <xdr:cNvSpPr txBox="1"/>
      </xdr:nvSpPr>
      <xdr:spPr>
        <a:xfrm>
          <a:off x="2705744" y="1435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89825</xdr:rowOff>
    </xdr:from>
    <xdr:ext cx="405111" cy="259045"/>
    <xdr:sp macro="" textlink="">
      <xdr:nvSpPr>
        <xdr:cNvPr id="317" name="n_3aveValue【福祉施設】&#10;有形固定資産減価償却率">
          <a:extLst>
            <a:ext uri="{FF2B5EF4-FFF2-40B4-BE49-F238E27FC236}">
              <a16:creationId xmlns:a16="http://schemas.microsoft.com/office/drawing/2014/main" id="{0B075A27-000E-4F34-87FB-074C520E3BEC}"/>
            </a:ext>
          </a:extLst>
        </xdr:cNvPr>
        <xdr:cNvSpPr txBox="1"/>
      </xdr:nvSpPr>
      <xdr:spPr>
        <a:xfrm>
          <a:off x="1816744" y="1432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76761</xdr:rowOff>
    </xdr:from>
    <xdr:ext cx="405111" cy="259045"/>
    <xdr:sp macro="" textlink="">
      <xdr:nvSpPr>
        <xdr:cNvPr id="318" name="n_4aveValue【福祉施設】&#10;有形固定資産減価償却率">
          <a:extLst>
            <a:ext uri="{FF2B5EF4-FFF2-40B4-BE49-F238E27FC236}">
              <a16:creationId xmlns:a16="http://schemas.microsoft.com/office/drawing/2014/main" id="{FE134F08-7D59-4CFE-8E3A-AD7BF47B97C1}"/>
            </a:ext>
          </a:extLst>
        </xdr:cNvPr>
        <xdr:cNvSpPr txBox="1"/>
      </xdr:nvSpPr>
      <xdr:spPr>
        <a:xfrm>
          <a:off x="927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158404</xdr:rowOff>
    </xdr:from>
    <xdr:ext cx="405111" cy="259045"/>
    <xdr:sp macro="" textlink="">
      <xdr:nvSpPr>
        <xdr:cNvPr id="319" name="n_1mainValue【福祉施設】&#10;有形固定資産減価償却率">
          <a:extLst>
            <a:ext uri="{FF2B5EF4-FFF2-40B4-BE49-F238E27FC236}">
              <a16:creationId xmlns:a16="http://schemas.microsoft.com/office/drawing/2014/main" id="{37A4470C-0461-4797-89B7-62A2926F115C}"/>
            </a:ext>
          </a:extLst>
        </xdr:cNvPr>
        <xdr:cNvSpPr txBox="1"/>
      </xdr:nvSpPr>
      <xdr:spPr>
        <a:xfrm>
          <a:off x="3582044" y="1438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141350</xdr:rowOff>
    </xdr:from>
    <xdr:ext cx="405111" cy="259045"/>
    <xdr:sp macro="" textlink="">
      <xdr:nvSpPr>
        <xdr:cNvPr id="320" name="n_2mainValue【福祉施設】&#10;有形固定資産減価償却率">
          <a:extLst>
            <a:ext uri="{FF2B5EF4-FFF2-40B4-BE49-F238E27FC236}">
              <a16:creationId xmlns:a16="http://schemas.microsoft.com/office/drawing/2014/main" id="{60A3E8CF-6D71-4B21-AEC6-9CC4AE2F5B6A}"/>
            </a:ext>
          </a:extLst>
        </xdr:cNvPr>
        <xdr:cNvSpPr txBox="1"/>
      </xdr:nvSpPr>
      <xdr:spPr>
        <a:xfrm>
          <a:off x="2705744" y="1402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97263</xdr:rowOff>
    </xdr:from>
    <xdr:ext cx="405111" cy="259045"/>
    <xdr:sp macro="" textlink="">
      <xdr:nvSpPr>
        <xdr:cNvPr id="321" name="n_3mainValue【福祉施設】&#10;有形固定資産減価償却率">
          <a:extLst>
            <a:ext uri="{FF2B5EF4-FFF2-40B4-BE49-F238E27FC236}">
              <a16:creationId xmlns:a16="http://schemas.microsoft.com/office/drawing/2014/main" id="{8C354641-F7B1-4B3C-9F29-521C42222CBC}"/>
            </a:ext>
          </a:extLst>
        </xdr:cNvPr>
        <xdr:cNvSpPr txBox="1"/>
      </xdr:nvSpPr>
      <xdr:spPr>
        <a:xfrm>
          <a:off x="1816744" y="1398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54808</xdr:rowOff>
    </xdr:from>
    <xdr:ext cx="405111" cy="259045"/>
    <xdr:sp macro="" textlink="">
      <xdr:nvSpPr>
        <xdr:cNvPr id="322" name="n_4mainValue【福祉施設】&#10;有形固定資産減価償却率">
          <a:extLst>
            <a:ext uri="{FF2B5EF4-FFF2-40B4-BE49-F238E27FC236}">
              <a16:creationId xmlns:a16="http://schemas.microsoft.com/office/drawing/2014/main" id="{1F61C335-17F1-4491-9DB2-261CA800A24E}"/>
            </a:ext>
          </a:extLst>
        </xdr:cNvPr>
        <xdr:cNvSpPr txBox="1"/>
      </xdr:nvSpPr>
      <xdr:spPr>
        <a:xfrm>
          <a:off x="927744" y="1394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6FB6F4CF-6C2F-4999-AA12-DE11514E9EC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A1A561C9-090D-493E-A726-E6557BC29C8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96581C17-5E45-4E4E-A3AC-F7C8D8538F0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26A5C0FC-E8B0-4882-800B-409A8C6E09B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453A5496-6589-4CE8-9E57-9836B8A0D50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1AC807EE-180D-4D89-A9D5-5D2CF051C67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B051C493-7A2E-4F71-A22B-18E36D8BC89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D03CB0FE-ED5B-48A8-972D-1882C8F68B4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92A5FE65-12A9-45A2-AC39-6908C96BD5A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770C139F-26FD-4566-B978-447C0102079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CDAB066E-9591-499A-9525-9B4A9A6AF407}"/>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16132CF9-D31C-4E6E-A4BF-DF7BF3450FDD}"/>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EE5DAB76-80D8-41A4-8CB0-48A9E8DF5871}"/>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8C6A6290-2AA9-49ED-A536-1AD1545281BB}"/>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C3561A15-5611-4846-8A7B-D069EA7F9896}"/>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DD617863-3F2A-4D3E-8C00-8CE3A32BA227}"/>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C39D339E-8923-4D9B-81CE-C2209818470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3FE9FA72-707D-459E-A6B0-7025C3AFD9A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7BEBB7B0-3221-41B0-90E8-FB7CB5D3EE4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5A81E228-D49E-4B93-824F-2AEE728E5FBC}"/>
            </a:ext>
          </a:extLst>
        </xdr:cNvPr>
        <xdr:cNvCxnSpPr/>
      </xdr:nvCxnSpPr>
      <xdr:spPr>
        <a:xfrm flipV="1">
          <a:off x="10476865" y="13434061"/>
          <a:ext cx="0" cy="1217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0BE710E7-8784-4959-8F63-96DC8145B041}"/>
            </a:ext>
          </a:extLst>
        </xdr:cNvPr>
        <xdr:cNvSpPr txBox="1"/>
      </xdr:nvSpPr>
      <xdr:spPr>
        <a:xfrm>
          <a:off x="10515600"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8512D9E3-7316-40D3-95A0-641762E8DBF6}"/>
            </a:ext>
          </a:extLst>
        </xdr:cNvPr>
        <xdr:cNvCxnSpPr/>
      </xdr:nvCxnSpPr>
      <xdr:spPr>
        <a:xfrm>
          <a:off x="10388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34B5707F-C9D0-4C24-8D3C-57487D6E109E}"/>
            </a:ext>
          </a:extLst>
        </xdr:cNvPr>
        <xdr:cNvSpPr txBox="1"/>
      </xdr:nvSpPr>
      <xdr:spPr>
        <a:xfrm>
          <a:off x="10515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6A61D3A9-E1BC-4513-84E7-FCCD99BE8CD0}"/>
            </a:ext>
          </a:extLst>
        </xdr:cNvPr>
        <xdr:cNvCxnSpPr/>
      </xdr:nvCxnSpPr>
      <xdr:spPr>
        <a:xfrm>
          <a:off x="10388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47" name="【福祉施設】&#10;一人当たり面積平均値テキスト">
          <a:extLst>
            <a:ext uri="{FF2B5EF4-FFF2-40B4-BE49-F238E27FC236}">
              <a16:creationId xmlns:a16="http://schemas.microsoft.com/office/drawing/2014/main" id="{1FC9F657-1BCB-4B76-8117-5947489EF7D5}"/>
            </a:ext>
          </a:extLst>
        </xdr:cNvPr>
        <xdr:cNvSpPr txBox="1"/>
      </xdr:nvSpPr>
      <xdr:spPr>
        <a:xfrm>
          <a:off x="10515600" y="1409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4BBCAE84-14A9-4684-961F-5BA5CB65338F}"/>
            </a:ext>
          </a:extLst>
        </xdr:cNvPr>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3699DC3B-EAC5-4513-89BB-A43FC67CEDF7}"/>
            </a:ext>
          </a:extLst>
        </xdr:cNvPr>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7551F232-80DD-4157-BC42-C13B3B437677}"/>
            </a:ext>
          </a:extLst>
        </xdr:cNvPr>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D89D7FE3-BDC0-4541-961E-EA62AD73E56B}"/>
            </a:ext>
          </a:extLst>
        </xdr:cNvPr>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9FAEC256-6EFD-4ED4-86F2-9A40DF89AA0E}"/>
            </a:ext>
          </a:extLst>
        </xdr:cNvPr>
        <xdr:cNvSpPr/>
      </xdr:nvSpPr>
      <xdr:spPr>
        <a:xfrm>
          <a:off x="6921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9766E3B-9FA5-486E-A19B-F649152A327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6E327B5-16D6-4408-96ED-0B97AFBC01C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7159DC2-53D2-4CCD-A8B5-565B25AE619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C09A74F-684E-4817-97C7-C8ABCAB4A28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D494DD0-5C1A-4850-8695-F8CD1AF72A3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95886</xdr:rowOff>
    </xdr:from>
    <xdr:to>
      <xdr:col>55</xdr:col>
      <xdr:colOff>50800</xdr:colOff>
      <xdr:row>85</xdr:row>
      <xdr:rowOff>26036</xdr:rowOff>
    </xdr:to>
    <xdr:sp macro="" textlink="">
      <xdr:nvSpPr>
        <xdr:cNvPr id="358" name="楕円 357">
          <a:extLst>
            <a:ext uri="{FF2B5EF4-FFF2-40B4-BE49-F238E27FC236}">
              <a16:creationId xmlns:a16="http://schemas.microsoft.com/office/drawing/2014/main" id="{6A24399A-DD7F-48FC-9287-AFB8EA911532}"/>
            </a:ext>
          </a:extLst>
        </xdr:cNvPr>
        <xdr:cNvSpPr/>
      </xdr:nvSpPr>
      <xdr:spPr>
        <a:xfrm>
          <a:off x="10426700" y="1449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10813</xdr:rowOff>
    </xdr:from>
    <xdr:ext cx="469744" cy="259045"/>
    <xdr:sp macro="" textlink="">
      <xdr:nvSpPr>
        <xdr:cNvPr id="359" name="【福祉施設】&#10;一人当たり面積該当値テキスト">
          <a:extLst>
            <a:ext uri="{FF2B5EF4-FFF2-40B4-BE49-F238E27FC236}">
              <a16:creationId xmlns:a16="http://schemas.microsoft.com/office/drawing/2014/main" id="{40DC7CB0-280A-4E1C-A0A4-45B6A361AADF}"/>
            </a:ext>
          </a:extLst>
        </xdr:cNvPr>
        <xdr:cNvSpPr txBox="1"/>
      </xdr:nvSpPr>
      <xdr:spPr>
        <a:xfrm>
          <a:off x="10515600" y="14412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101600</xdr:rowOff>
    </xdr:from>
    <xdr:to>
      <xdr:col>50</xdr:col>
      <xdr:colOff>165100</xdr:colOff>
      <xdr:row>85</xdr:row>
      <xdr:rowOff>31750</xdr:rowOff>
    </xdr:to>
    <xdr:sp macro="" textlink="">
      <xdr:nvSpPr>
        <xdr:cNvPr id="360" name="楕円 359">
          <a:extLst>
            <a:ext uri="{FF2B5EF4-FFF2-40B4-BE49-F238E27FC236}">
              <a16:creationId xmlns:a16="http://schemas.microsoft.com/office/drawing/2014/main" id="{222BBA5C-7E15-44F5-8244-B180D6199566}"/>
            </a:ext>
          </a:extLst>
        </xdr:cNvPr>
        <xdr:cNvSpPr/>
      </xdr:nvSpPr>
      <xdr:spPr>
        <a:xfrm>
          <a:off x="9588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146686</xdr:rowOff>
    </xdr:from>
    <xdr:to>
      <xdr:col>55</xdr:col>
      <xdr:colOff>0</xdr:colOff>
      <xdr:row>84</xdr:row>
      <xdr:rowOff>152400</xdr:rowOff>
    </xdr:to>
    <xdr:cxnSp macro="">
      <xdr:nvCxnSpPr>
        <xdr:cNvPr id="361" name="直線コネクタ 360">
          <a:extLst>
            <a:ext uri="{FF2B5EF4-FFF2-40B4-BE49-F238E27FC236}">
              <a16:creationId xmlns:a16="http://schemas.microsoft.com/office/drawing/2014/main" id="{13D01414-FD26-4675-ACB3-786E686DB34A}"/>
            </a:ext>
          </a:extLst>
        </xdr:cNvPr>
        <xdr:cNvCxnSpPr/>
      </xdr:nvCxnSpPr>
      <xdr:spPr>
        <a:xfrm flipV="1">
          <a:off x="9639300" y="14548486"/>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101600</xdr:rowOff>
    </xdr:from>
    <xdr:to>
      <xdr:col>46</xdr:col>
      <xdr:colOff>38100</xdr:colOff>
      <xdr:row>85</xdr:row>
      <xdr:rowOff>31750</xdr:rowOff>
    </xdr:to>
    <xdr:sp macro="" textlink="">
      <xdr:nvSpPr>
        <xdr:cNvPr id="362" name="楕円 361">
          <a:extLst>
            <a:ext uri="{FF2B5EF4-FFF2-40B4-BE49-F238E27FC236}">
              <a16:creationId xmlns:a16="http://schemas.microsoft.com/office/drawing/2014/main" id="{317E402B-1678-491A-965E-7FDDAE9C7372}"/>
            </a:ext>
          </a:extLst>
        </xdr:cNvPr>
        <xdr:cNvSpPr/>
      </xdr:nvSpPr>
      <xdr:spPr>
        <a:xfrm>
          <a:off x="8699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152400</xdr:rowOff>
    </xdr:from>
    <xdr:to>
      <xdr:col>50</xdr:col>
      <xdr:colOff>114300</xdr:colOff>
      <xdr:row>84</xdr:row>
      <xdr:rowOff>152400</xdr:rowOff>
    </xdr:to>
    <xdr:cxnSp macro="">
      <xdr:nvCxnSpPr>
        <xdr:cNvPr id="363" name="直線コネクタ 362">
          <a:extLst>
            <a:ext uri="{FF2B5EF4-FFF2-40B4-BE49-F238E27FC236}">
              <a16:creationId xmlns:a16="http://schemas.microsoft.com/office/drawing/2014/main" id="{F7D004CE-89AA-4362-879E-195C571D9EB5}"/>
            </a:ext>
          </a:extLst>
        </xdr:cNvPr>
        <xdr:cNvCxnSpPr/>
      </xdr:nvCxnSpPr>
      <xdr:spPr>
        <a:xfrm>
          <a:off x="8750300" y="1455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101600</xdr:rowOff>
    </xdr:from>
    <xdr:to>
      <xdr:col>41</xdr:col>
      <xdr:colOff>101600</xdr:colOff>
      <xdr:row>85</xdr:row>
      <xdr:rowOff>31750</xdr:rowOff>
    </xdr:to>
    <xdr:sp macro="" textlink="">
      <xdr:nvSpPr>
        <xdr:cNvPr id="364" name="楕円 363">
          <a:extLst>
            <a:ext uri="{FF2B5EF4-FFF2-40B4-BE49-F238E27FC236}">
              <a16:creationId xmlns:a16="http://schemas.microsoft.com/office/drawing/2014/main" id="{3B83DD0D-0B19-487B-95A5-9D4E193962DA}"/>
            </a:ext>
          </a:extLst>
        </xdr:cNvPr>
        <xdr:cNvSpPr/>
      </xdr:nvSpPr>
      <xdr:spPr>
        <a:xfrm>
          <a:off x="7810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152400</xdr:rowOff>
    </xdr:from>
    <xdr:to>
      <xdr:col>45</xdr:col>
      <xdr:colOff>177800</xdr:colOff>
      <xdr:row>84</xdr:row>
      <xdr:rowOff>152400</xdr:rowOff>
    </xdr:to>
    <xdr:cxnSp macro="">
      <xdr:nvCxnSpPr>
        <xdr:cNvPr id="365" name="直線コネクタ 364">
          <a:extLst>
            <a:ext uri="{FF2B5EF4-FFF2-40B4-BE49-F238E27FC236}">
              <a16:creationId xmlns:a16="http://schemas.microsoft.com/office/drawing/2014/main" id="{140711CB-54F4-473C-BCA9-33C972B3C101}"/>
            </a:ext>
          </a:extLst>
        </xdr:cNvPr>
        <xdr:cNvCxnSpPr/>
      </xdr:nvCxnSpPr>
      <xdr:spPr>
        <a:xfrm>
          <a:off x="7861300" y="1455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101600</xdr:rowOff>
    </xdr:from>
    <xdr:to>
      <xdr:col>36</xdr:col>
      <xdr:colOff>165100</xdr:colOff>
      <xdr:row>85</xdr:row>
      <xdr:rowOff>31750</xdr:rowOff>
    </xdr:to>
    <xdr:sp macro="" textlink="">
      <xdr:nvSpPr>
        <xdr:cNvPr id="366" name="楕円 365">
          <a:extLst>
            <a:ext uri="{FF2B5EF4-FFF2-40B4-BE49-F238E27FC236}">
              <a16:creationId xmlns:a16="http://schemas.microsoft.com/office/drawing/2014/main" id="{C7433E76-8B62-411C-9E8C-FD408F7F8ED7}"/>
            </a:ext>
          </a:extLst>
        </xdr:cNvPr>
        <xdr:cNvSpPr/>
      </xdr:nvSpPr>
      <xdr:spPr>
        <a:xfrm>
          <a:off x="6921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152400</xdr:rowOff>
    </xdr:from>
    <xdr:to>
      <xdr:col>41</xdr:col>
      <xdr:colOff>50800</xdr:colOff>
      <xdr:row>84</xdr:row>
      <xdr:rowOff>152400</xdr:rowOff>
    </xdr:to>
    <xdr:cxnSp macro="">
      <xdr:nvCxnSpPr>
        <xdr:cNvPr id="367" name="直線コネクタ 366">
          <a:extLst>
            <a:ext uri="{FF2B5EF4-FFF2-40B4-BE49-F238E27FC236}">
              <a16:creationId xmlns:a16="http://schemas.microsoft.com/office/drawing/2014/main" id="{E7373589-0571-4FF5-9235-FAD67AC8F1BA}"/>
            </a:ext>
          </a:extLst>
        </xdr:cNvPr>
        <xdr:cNvCxnSpPr/>
      </xdr:nvCxnSpPr>
      <xdr:spPr>
        <a:xfrm>
          <a:off x="6972300" y="1455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8" name="n_1aveValue【福祉施設】&#10;一人当たり面積">
          <a:extLst>
            <a:ext uri="{FF2B5EF4-FFF2-40B4-BE49-F238E27FC236}">
              <a16:creationId xmlns:a16="http://schemas.microsoft.com/office/drawing/2014/main" id="{B13E7E78-8FE9-4C71-A60D-35A5CC1CD54E}"/>
            </a:ext>
          </a:extLst>
        </xdr:cNvPr>
        <xdr:cNvSpPr txBox="1"/>
      </xdr:nvSpPr>
      <xdr:spPr>
        <a:xfrm>
          <a:off x="93917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69" name="n_2aveValue【福祉施設】&#10;一人当たり面積">
          <a:extLst>
            <a:ext uri="{FF2B5EF4-FFF2-40B4-BE49-F238E27FC236}">
              <a16:creationId xmlns:a16="http://schemas.microsoft.com/office/drawing/2014/main" id="{BE257577-EDB2-41E7-96A3-65AB8183D1B0}"/>
            </a:ext>
          </a:extLst>
        </xdr:cNvPr>
        <xdr:cNvSpPr txBox="1"/>
      </xdr:nvSpPr>
      <xdr:spPr>
        <a:xfrm>
          <a:off x="85154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122572</xdr:rowOff>
    </xdr:from>
    <xdr:ext cx="469744" cy="259045"/>
    <xdr:sp macro="" textlink="">
      <xdr:nvSpPr>
        <xdr:cNvPr id="370" name="n_3aveValue【福祉施設】&#10;一人当たり面積">
          <a:extLst>
            <a:ext uri="{FF2B5EF4-FFF2-40B4-BE49-F238E27FC236}">
              <a16:creationId xmlns:a16="http://schemas.microsoft.com/office/drawing/2014/main" id="{72843D0D-0246-416B-BD08-FC16C3CC2638}"/>
            </a:ext>
          </a:extLst>
        </xdr:cNvPr>
        <xdr:cNvSpPr txBox="1"/>
      </xdr:nvSpPr>
      <xdr:spPr>
        <a:xfrm>
          <a:off x="7626427" y="1401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162577</xdr:rowOff>
    </xdr:from>
    <xdr:ext cx="469744" cy="259045"/>
    <xdr:sp macro="" textlink="">
      <xdr:nvSpPr>
        <xdr:cNvPr id="371" name="n_4aveValue【福祉施設】&#10;一人当たり面積">
          <a:extLst>
            <a:ext uri="{FF2B5EF4-FFF2-40B4-BE49-F238E27FC236}">
              <a16:creationId xmlns:a16="http://schemas.microsoft.com/office/drawing/2014/main" id="{A43CD4C0-B6B9-4A56-8D3E-A0C8CE4DB86C}"/>
            </a:ext>
          </a:extLst>
        </xdr:cNvPr>
        <xdr:cNvSpPr txBox="1"/>
      </xdr:nvSpPr>
      <xdr:spPr>
        <a:xfrm>
          <a:off x="6737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22877</xdr:rowOff>
    </xdr:from>
    <xdr:ext cx="469744" cy="259045"/>
    <xdr:sp macro="" textlink="">
      <xdr:nvSpPr>
        <xdr:cNvPr id="372" name="n_1mainValue【福祉施設】&#10;一人当たり面積">
          <a:extLst>
            <a:ext uri="{FF2B5EF4-FFF2-40B4-BE49-F238E27FC236}">
              <a16:creationId xmlns:a16="http://schemas.microsoft.com/office/drawing/2014/main" id="{C0FF8F98-646A-4CB8-BA2E-2AA78E0E2532}"/>
            </a:ext>
          </a:extLst>
        </xdr:cNvPr>
        <xdr:cNvSpPr txBox="1"/>
      </xdr:nvSpPr>
      <xdr:spPr>
        <a:xfrm>
          <a:off x="93917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22877</xdr:rowOff>
    </xdr:from>
    <xdr:ext cx="469744" cy="259045"/>
    <xdr:sp macro="" textlink="">
      <xdr:nvSpPr>
        <xdr:cNvPr id="373" name="n_2mainValue【福祉施設】&#10;一人当たり面積">
          <a:extLst>
            <a:ext uri="{FF2B5EF4-FFF2-40B4-BE49-F238E27FC236}">
              <a16:creationId xmlns:a16="http://schemas.microsoft.com/office/drawing/2014/main" id="{8C95B485-9480-481A-902C-9BCC7B3FF019}"/>
            </a:ext>
          </a:extLst>
        </xdr:cNvPr>
        <xdr:cNvSpPr txBox="1"/>
      </xdr:nvSpPr>
      <xdr:spPr>
        <a:xfrm>
          <a:off x="85154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22877</xdr:rowOff>
    </xdr:from>
    <xdr:ext cx="469744" cy="259045"/>
    <xdr:sp macro="" textlink="">
      <xdr:nvSpPr>
        <xdr:cNvPr id="374" name="n_3mainValue【福祉施設】&#10;一人当たり面積">
          <a:extLst>
            <a:ext uri="{FF2B5EF4-FFF2-40B4-BE49-F238E27FC236}">
              <a16:creationId xmlns:a16="http://schemas.microsoft.com/office/drawing/2014/main" id="{E28D6AA5-90E7-4C82-BA9C-7638D7648E13}"/>
            </a:ext>
          </a:extLst>
        </xdr:cNvPr>
        <xdr:cNvSpPr txBox="1"/>
      </xdr:nvSpPr>
      <xdr:spPr>
        <a:xfrm>
          <a:off x="76264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22877</xdr:rowOff>
    </xdr:from>
    <xdr:ext cx="469744" cy="259045"/>
    <xdr:sp macro="" textlink="">
      <xdr:nvSpPr>
        <xdr:cNvPr id="375" name="n_4mainValue【福祉施設】&#10;一人当たり面積">
          <a:extLst>
            <a:ext uri="{FF2B5EF4-FFF2-40B4-BE49-F238E27FC236}">
              <a16:creationId xmlns:a16="http://schemas.microsoft.com/office/drawing/2014/main" id="{91365D51-3AB7-426F-B617-D2CE7629049F}"/>
            </a:ext>
          </a:extLst>
        </xdr:cNvPr>
        <xdr:cNvSpPr txBox="1"/>
      </xdr:nvSpPr>
      <xdr:spPr>
        <a:xfrm>
          <a:off x="67374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9FEC19A9-2A8A-486D-8AE8-71402DD55F1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8C6ABF3A-1063-4237-B4B9-9C848C9A509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9C774F7-7340-49F3-B17E-7143E93F6AF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3A646D15-1905-4F05-B2B9-CFBDA74DD3F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47456580-0818-4A1D-8D79-982F5204C08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58EB17B4-C049-4DF3-9F8C-364503B2745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E76022A2-D3E9-4D59-B896-2D8CFBCE084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B4F7DC1A-D49A-4692-A6D0-AC78A63D686A}"/>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A3DE2C02-C31F-47D6-B958-4D756A866DCC}"/>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E6483F8A-E7EA-4397-AD41-F2F315BB286C}"/>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9024BA04-9388-4AA7-8EBC-9799399E0092}"/>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4506DA28-40FC-4065-A8CE-81EBECE4F354}"/>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A65F966C-C06C-4330-8436-74748219F49C}"/>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0BF6B199-3298-4727-8C67-2EE32A785FE5}"/>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C42E68C3-4383-4C3C-A9FC-1EFCA688D322}"/>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6A22E498-27B3-432A-9473-23173E740454}"/>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BAB15BBC-1AE9-4CF4-AC1C-FA831B24A987}"/>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4EA7F03B-C074-4C0F-869F-1DA456ED535E}"/>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A137773C-B455-4A5B-8BAA-308981F010CD}"/>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19618337-A38C-48D6-A7E2-FE0354AFA55A}"/>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E952CFD0-EAFE-462D-A450-A08AC21A4023}"/>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9DDFDCA9-5EB8-4BA5-BA38-517BE7B037F9}"/>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ACCB490D-A5AE-4660-A9FB-C838BCD3BBEF}"/>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867CF126-5273-4C29-A4E2-F7D6BDD5205B}"/>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EFCA9371-928F-4094-A9CF-E0A5568E6C03}"/>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2C67E426-062A-457B-BB83-C194CC57D7CF}"/>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8DB13FCB-915F-4D98-868C-0522632655D4}"/>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16A588BF-4426-4918-9B68-596CAEA684D6}"/>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CB851E34-84F0-460F-9311-248C909C2EB4}"/>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12C7AAFD-1FF4-4381-9860-779A00519D5E}"/>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76035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B9C2CC3B-1A55-46EE-9269-5C059DE280DA}"/>
            </a:ext>
          </a:extLst>
        </xdr:cNvPr>
        <xdr:cNvSpPr txBox="1"/>
      </xdr:nvSpPr>
      <xdr:spPr>
        <a:xfrm>
          <a:off x="4673600" y="17906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41146828-2EC5-47F3-873F-330CB63C3A52}"/>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5769EBE0-6174-46FC-AF63-AFF8F2E06EE8}"/>
            </a:ext>
          </a:extLst>
        </xdr:cNvPr>
        <xdr:cNvSpPr/>
      </xdr:nvSpPr>
      <xdr:spPr>
        <a:xfrm>
          <a:off x="3746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476C4F9E-5ECA-42CB-8D29-9BE7814B08AC}"/>
            </a:ext>
          </a:extLst>
        </xdr:cNvPr>
        <xdr:cNvSpPr/>
      </xdr:nvSpPr>
      <xdr:spPr>
        <a:xfrm>
          <a:off x="2857500" y="180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322A9404-93ED-4C8E-975D-B36CD6996567}"/>
            </a:ext>
          </a:extLst>
        </xdr:cNvPr>
        <xdr:cNvSpPr/>
      </xdr:nvSpPr>
      <xdr:spPr>
        <a:xfrm>
          <a:off x="1968500"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F12B7C52-AEEC-4DDB-AC40-5E8B1675BEB0}"/>
            </a:ext>
          </a:extLst>
        </xdr:cNvPr>
        <xdr:cNvSpPr/>
      </xdr:nvSpPr>
      <xdr:spPr>
        <a:xfrm>
          <a:off x="1079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D85613AF-6300-49C6-AF5B-3E60DC616BA9}"/>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81329A96-A550-4A22-B5D3-B9A2AB343DE4}"/>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89BD8EB4-9A53-423D-A3E0-1E5AE4EDBB41}"/>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CF08D8B9-F513-4B32-83F3-9E5D537C5AC5}"/>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79EED44B-68F9-4CD4-9353-3CE9CC391F9E}"/>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79284</xdr:rowOff>
    </xdr:from>
    <xdr:to>
      <xdr:col>24</xdr:col>
      <xdr:colOff>114300</xdr:colOff>
      <xdr:row>106</xdr:row>
      <xdr:rowOff>9434</xdr:rowOff>
    </xdr:to>
    <xdr:sp macro="" textlink="">
      <xdr:nvSpPr>
        <xdr:cNvPr id="417" name="楕円 416">
          <a:extLst>
            <a:ext uri="{FF2B5EF4-FFF2-40B4-BE49-F238E27FC236}">
              <a16:creationId xmlns:a16="http://schemas.microsoft.com/office/drawing/2014/main" id="{F28087C3-DB40-4E4C-8963-282E25537E54}"/>
            </a:ext>
          </a:extLst>
        </xdr:cNvPr>
        <xdr:cNvSpPr/>
      </xdr:nvSpPr>
      <xdr:spPr>
        <a:xfrm>
          <a:off x="4584700" y="1808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57711</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9440C5A8-6EA4-4A27-8755-47179E686C14}"/>
            </a:ext>
          </a:extLst>
        </xdr:cNvPr>
        <xdr:cNvSpPr txBox="1"/>
      </xdr:nvSpPr>
      <xdr:spPr>
        <a:xfrm>
          <a:off x="4673600" y="1805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43362</xdr:rowOff>
    </xdr:from>
    <xdr:to>
      <xdr:col>20</xdr:col>
      <xdr:colOff>38100</xdr:colOff>
      <xdr:row>105</xdr:row>
      <xdr:rowOff>144962</xdr:rowOff>
    </xdr:to>
    <xdr:sp macro="" textlink="">
      <xdr:nvSpPr>
        <xdr:cNvPr id="419" name="楕円 418">
          <a:extLst>
            <a:ext uri="{FF2B5EF4-FFF2-40B4-BE49-F238E27FC236}">
              <a16:creationId xmlns:a16="http://schemas.microsoft.com/office/drawing/2014/main" id="{2A7DEE49-0A9A-44E1-9F29-728C430E3866}"/>
            </a:ext>
          </a:extLst>
        </xdr:cNvPr>
        <xdr:cNvSpPr/>
      </xdr:nvSpPr>
      <xdr:spPr>
        <a:xfrm>
          <a:off x="3746500" y="1804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94162</xdr:rowOff>
    </xdr:from>
    <xdr:to>
      <xdr:col>24</xdr:col>
      <xdr:colOff>63500</xdr:colOff>
      <xdr:row>105</xdr:row>
      <xdr:rowOff>130084</xdr:rowOff>
    </xdr:to>
    <xdr:cxnSp macro="">
      <xdr:nvCxnSpPr>
        <xdr:cNvPr id="420" name="直線コネクタ 419">
          <a:extLst>
            <a:ext uri="{FF2B5EF4-FFF2-40B4-BE49-F238E27FC236}">
              <a16:creationId xmlns:a16="http://schemas.microsoft.com/office/drawing/2014/main" id="{4D09EB63-3CB9-4D66-AD0E-2A96FE0B9E1D}"/>
            </a:ext>
          </a:extLst>
        </xdr:cNvPr>
        <xdr:cNvCxnSpPr/>
      </xdr:nvCxnSpPr>
      <xdr:spPr>
        <a:xfrm>
          <a:off x="3797300" y="18096412"/>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7438</xdr:rowOff>
    </xdr:from>
    <xdr:to>
      <xdr:col>15</xdr:col>
      <xdr:colOff>101600</xdr:colOff>
      <xdr:row>105</xdr:row>
      <xdr:rowOff>109038</xdr:rowOff>
    </xdr:to>
    <xdr:sp macro="" textlink="">
      <xdr:nvSpPr>
        <xdr:cNvPr id="421" name="楕円 420">
          <a:extLst>
            <a:ext uri="{FF2B5EF4-FFF2-40B4-BE49-F238E27FC236}">
              <a16:creationId xmlns:a16="http://schemas.microsoft.com/office/drawing/2014/main" id="{5C04D36B-FE60-48B6-9404-60B27CE413EF}"/>
            </a:ext>
          </a:extLst>
        </xdr:cNvPr>
        <xdr:cNvSpPr/>
      </xdr:nvSpPr>
      <xdr:spPr>
        <a:xfrm>
          <a:off x="2857500" y="1800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58238</xdr:rowOff>
    </xdr:from>
    <xdr:to>
      <xdr:col>19</xdr:col>
      <xdr:colOff>177800</xdr:colOff>
      <xdr:row>105</xdr:row>
      <xdr:rowOff>94162</xdr:rowOff>
    </xdr:to>
    <xdr:cxnSp macro="">
      <xdr:nvCxnSpPr>
        <xdr:cNvPr id="422" name="直線コネクタ 421">
          <a:extLst>
            <a:ext uri="{FF2B5EF4-FFF2-40B4-BE49-F238E27FC236}">
              <a16:creationId xmlns:a16="http://schemas.microsoft.com/office/drawing/2014/main" id="{9DB6865B-0193-4E20-A275-345250524A1B}"/>
            </a:ext>
          </a:extLst>
        </xdr:cNvPr>
        <xdr:cNvCxnSpPr/>
      </xdr:nvCxnSpPr>
      <xdr:spPr>
        <a:xfrm>
          <a:off x="2908300" y="18060488"/>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142966</xdr:rowOff>
    </xdr:from>
    <xdr:to>
      <xdr:col>10</xdr:col>
      <xdr:colOff>165100</xdr:colOff>
      <xdr:row>105</xdr:row>
      <xdr:rowOff>73116</xdr:rowOff>
    </xdr:to>
    <xdr:sp macro="" textlink="">
      <xdr:nvSpPr>
        <xdr:cNvPr id="423" name="楕円 422">
          <a:extLst>
            <a:ext uri="{FF2B5EF4-FFF2-40B4-BE49-F238E27FC236}">
              <a16:creationId xmlns:a16="http://schemas.microsoft.com/office/drawing/2014/main" id="{2B99D428-2A4D-43D3-A217-F59F0286B0D7}"/>
            </a:ext>
          </a:extLst>
        </xdr:cNvPr>
        <xdr:cNvSpPr/>
      </xdr:nvSpPr>
      <xdr:spPr>
        <a:xfrm>
          <a:off x="1968500" y="179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22316</xdr:rowOff>
    </xdr:from>
    <xdr:to>
      <xdr:col>15</xdr:col>
      <xdr:colOff>50800</xdr:colOff>
      <xdr:row>105</xdr:row>
      <xdr:rowOff>58238</xdr:rowOff>
    </xdr:to>
    <xdr:cxnSp macro="">
      <xdr:nvCxnSpPr>
        <xdr:cNvPr id="424" name="直線コネクタ 423">
          <a:extLst>
            <a:ext uri="{FF2B5EF4-FFF2-40B4-BE49-F238E27FC236}">
              <a16:creationId xmlns:a16="http://schemas.microsoft.com/office/drawing/2014/main" id="{2D9CB197-15A9-4DA1-9330-E32C9A279DCF}"/>
            </a:ext>
          </a:extLst>
        </xdr:cNvPr>
        <xdr:cNvCxnSpPr/>
      </xdr:nvCxnSpPr>
      <xdr:spPr>
        <a:xfrm>
          <a:off x="2019300" y="1802456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107043</xdr:rowOff>
    </xdr:from>
    <xdr:to>
      <xdr:col>6</xdr:col>
      <xdr:colOff>38100</xdr:colOff>
      <xdr:row>105</xdr:row>
      <xdr:rowOff>37193</xdr:rowOff>
    </xdr:to>
    <xdr:sp macro="" textlink="">
      <xdr:nvSpPr>
        <xdr:cNvPr id="425" name="楕円 424">
          <a:extLst>
            <a:ext uri="{FF2B5EF4-FFF2-40B4-BE49-F238E27FC236}">
              <a16:creationId xmlns:a16="http://schemas.microsoft.com/office/drawing/2014/main" id="{794336BA-D430-482C-9998-C3B9F5DA7FC7}"/>
            </a:ext>
          </a:extLst>
        </xdr:cNvPr>
        <xdr:cNvSpPr/>
      </xdr:nvSpPr>
      <xdr:spPr>
        <a:xfrm>
          <a:off x="1079500" y="1793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157843</xdr:rowOff>
    </xdr:from>
    <xdr:to>
      <xdr:col>10</xdr:col>
      <xdr:colOff>114300</xdr:colOff>
      <xdr:row>105</xdr:row>
      <xdr:rowOff>22316</xdr:rowOff>
    </xdr:to>
    <xdr:cxnSp macro="">
      <xdr:nvCxnSpPr>
        <xdr:cNvPr id="426" name="直線コネクタ 425">
          <a:extLst>
            <a:ext uri="{FF2B5EF4-FFF2-40B4-BE49-F238E27FC236}">
              <a16:creationId xmlns:a16="http://schemas.microsoft.com/office/drawing/2014/main" id="{C28B52A3-4EBB-400D-8C36-71473A001398}"/>
            </a:ext>
          </a:extLst>
        </xdr:cNvPr>
        <xdr:cNvCxnSpPr/>
      </xdr:nvCxnSpPr>
      <xdr:spPr>
        <a:xfrm>
          <a:off x="1130300" y="1798864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158222</xdr:rowOff>
    </xdr:from>
    <xdr:ext cx="405111" cy="259045"/>
    <xdr:sp macro="" textlink="">
      <xdr:nvSpPr>
        <xdr:cNvPr id="427" name="n_1aveValue【市民会館】&#10;有形固定資産減価償却率">
          <a:extLst>
            <a:ext uri="{FF2B5EF4-FFF2-40B4-BE49-F238E27FC236}">
              <a16:creationId xmlns:a16="http://schemas.microsoft.com/office/drawing/2014/main" id="{CF07CF4B-CCB5-489F-B6E9-480EC2537FF5}"/>
            </a:ext>
          </a:extLst>
        </xdr:cNvPr>
        <xdr:cNvSpPr txBox="1"/>
      </xdr:nvSpPr>
      <xdr:spPr>
        <a:xfrm>
          <a:off x="3582044" y="178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109963</xdr:rowOff>
    </xdr:from>
    <xdr:ext cx="405111" cy="259045"/>
    <xdr:sp macro="" textlink="">
      <xdr:nvSpPr>
        <xdr:cNvPr id="428" name="n_2aveValue【市民会館】&#10;有形固定資産減価償却率">
          <a:extLst>
            <a:ext uri="{FF2B5EF4-FFF2-40B4-BE49-F238E27FC236}">
              <a16:creationId xmlns:a16="http://schemas.microsoft.com/office/drawing/2014/main" id="{388FFC96-E7C6-4DB3-8BDE-2417E3416FDB}"/>
            </a:ext>
          </a:extLst>
        </xdr:cNvPr>
        <xdr:cNvSpPr txBox="1"/>
      </xdr:nvSpPr>
      <xdr:spPr>
        <a:xfrm>
          <a:off x="2705744" y="1811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90369</xdr:rowOff>
    </xdr:from>
    <xdr:ext cx="405111" cy="259045"/>
    <xdr:sp macro="" textlink="">
      <xdr:nvSpPr>
        <xdr:cNvPr id="429" name="n_3aveValue【市民会館】&#10;有形固定資産減価償却率">
          <a:extLst>
            <a:ext uri="{FF2B5EF4-FFF2-40B4-BE49-F238E27FC236}">
              <a16:creationId xmlns:a16="http://schemas.microsoft.com/office/drawing/2014/main" id="{800CA96D-2EA7-411A-9B21-74A3AD60996E}"/>
            </a:ext>
          </a:extLst>
        </xdr:cNvPr>
        <xdr:cNvSpPr txBox="1"/>
      </xdr:nvSpPr>
      <xdr:spPr>
        <a:xfrm>
          <a:off x="1816744" y="18092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72407</xdr:rowOff>
    </xdr:from>
    <xdr:ext cx="405111" cy="259045"/>
    <xdr:sp macro="" textlink="">
      <xdr:nvSpPr>
        <xdr:cNvPr id="430" name="n_4aveValue【市民会館】&#10;有形固定資産減価償却率">
          <a:extLst>
            <a:ext uri="{FF2B5EF4-FFF2-40B4-BE49-F238E27FC236}">
              <a16:creationId xmlns:a16="http://schemas.microsoft.com/office/drawing/2014/main" id="{A691B907-9AD1-4EC8-B896-A2B4720CE916}"/>
            </a:ext>
          </a:extLst>
        </xdr:cNvPr>
        <xdr:cNvSpPr txBox="1"/>
      </xdr:nvSpPr>
      <xdr:spPr>
        <a:xfrm>
          <a:off x="92774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136089</xdr:rowOff>
    </xdr:from>
    <xdr:ext cx="405111" cy="259045"/>
    <xdr:sp macro="" textlink="">
      <xdr:nvSpPr>
        <xdr:cNvPr id="431" name="n_1mainValue【市民会館】&#10;有形固定資産減価償却率">
          <a:extLst>
            <a:ext uri="{FF2B5EF4-FFF2-40B4-BE49-F238E27FC236}">
              <a16:creationId xmlns:a16="http://schemas.microsoft.com/office/drawing/2014/main" id="{8C737F78-FC78-44E1-829B-4F6FDA05740E}"/>
            </a:ext>
          </a:extLst>
        </xdr:cNvPr>
        <xdr:cNvSpPr txBox="1"/>
      </xdr:nvSpPr>
      <xdr:spPr>
        <a:xfrm>
          <a:off x="3582044" y="1813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125565</xdr:rowOff>
    </xdr:from>
    <xdr:ext cx="405111" cy="259045"/>
    <xdr:sp macro="" textlink="">
      <xdr:nvSpPr>
        <xdr:cNvPr id="432" name="n_2mainValue【市民会館】&#10;有形固定資産減価償却率">
          <a:extLst>
            <a:ext uri="{FF2B5EF4-FFF2-40B4-BE49-F238E27FC236}">
              <a16:creationId xmlns:a16="http://schemas.microsoft.com/office/drawing/2014/main" id="{0D852A64-B2B8-4339-8E5C-5CC9160B79CE}"/>
            </a:ext>
          </a:extLst>
        </xdr:cNvPr>
        <xdr:cNvSpPr txBox="1"/>
      </xdr:nvSpPr>
      <xdr:spPr>
        <a:xfrm>
          <a:off x="2705744" y="1778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89643</xdr:rowOff>
    </xdr:from>
    <xdr:ext cx="405111" cy="259045"/>
    <xdr:sp macro="" textlink="">
      <xdr:nvSpPr>
        <xdr:cNvPr id="433" name="n_3mainValue【市民会館】&#10;有形固定資産減価償却率">
          <a:extLst>
            <a:ext uri="{FF2B5EF4-FFF2-40B4-BE49-F238E27FC236}">
              <a16:creationId xmlns:a16="http://schemas.microsoft.com/office/drawing/2014/main" id="{CED3F929-CAC5-4CA2-A9CA-60E7C1C11A13}"/>
            </a:ext>
          </a:extLst>
        </xdr:cNvPr>
        <xdr:cNvSpPr txBox="1"/>
      </xdr:nvSpPr>
      <xdr:spPr>
        <a:xfrm>
          <a:off x="1816744" y="1774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53720</xdr:rowOff>
    </xdr:from>
    <xdr:ext cx="405111" cy="259045"/>
    <xdr:sp macro="" textlink="">
      <xdr:nvSpPr>
        <xdr:cNvPr id="434" name="n_4mainValue【市民会館】&#10;有形固定資産減価償却率">
          <a:extLst>
            <a:ext uri="{FF2B5EF4-FFF2-40B4-BE49-F238E27FC236}">
              <a16:creationId xmlns:a16="http://schemas.microsoft.com/office/drawing/2014/main" id="{B4D202E0-6556-479D-AF4F-0968F5E62009}"/>
            </a:ext>
          </a:extLst>
        </xdr:cNvPr>
        <xdr:cNvSpPr txBox="1"/>
      </xdr:nvSpPr>
      <xdr:spPr>
        <a:xfrm>
          <a:off x="927744" y="1771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AEB0B7E9-B5ED-4121-9FFF-75A432666F1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88F13B6C-7742-4370-9ED5-C1BAE3B4AF4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8CA0971F-64C6-4906-B339-487DE06C53C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EDC9189D-53A7-4846-90CA-9D5C334304D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AA708CA5-3DE6-4831-BF51-D15E5B83BDB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5976872C-585A-4CEC-BD2D-CA4BA6EDB8F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5152DDF6-0461-4847-80C3-682EB318400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700C5FA-ADB0-45EE-9AB5-C6A3C1A89D5B}"/>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1B7729C5-86AE-4594-B2E4-EFE8522A952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74CC5574-F6E2-4693-B17B-F3FEDF6686EC}"/>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5622042D-382F-44AE-B2D6-7290E4F20EC1}"/>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FCA6375B-AFFB-4E66-96F1-12E972253E9F}"/>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B64588CD-DA0B-4A38-926E-6585945B947C}"/>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43D1B214-A5E0-4C78-8C64-007BBCB6C8B5}"/>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4E82D637-AD02-4603-832C-1A1237CF39C9}"/>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85428168-FA9D-4C25-B3DE-7DE615DBFFC3}"/>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65B7B6CD-15E4-4A0B-A9F8-18779B45BF31}"/>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4C0F8E57-4397-4FD0-929B-B1B95CC85EF1}"/>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169D10F0-68A4-486F-84BA-22AB63E79108}"/>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50F83E6F-CC12-413C-BED9-B22F8D1E3002}"/>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9C6D4314-2CA0-4D5D-BAFF-1A7C06A74822}"/>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450824B3-4530-4D91-9811-346340019358}"/>
            </a:ext>
          </a:extLst>
        </xdr:cNvPr>
        <xdr:cNvCxnSpPr/>
      </xdr:nvCxnSpPr>
      <xdr:spPr>
        <a:xfrm flipV="1">
          <a:off x="10476865" y="173743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94D7080D-8E8F-450A-8AF0-E8FF9A25E551}"/>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896BC096-6866-4BB4-BC77-7951AFF3C846}"/>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76B0C25B-C2B7-4DB8-B4BE-F54EDDD3A267}"/>
            </a:ext>
          </a:extLst>
        </xdr:cNvPr>
        <xdr:cNvSpPr txBox="1"/>
      </xdr:nvSpPr>
      <xdr:spPr>
        <a:xfrm>
          <a:off x="10515600" y="1714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6683AD82-2382-4518-B9F9-FC95341057E1}"/>
            </a:ext>
          </a:extLst>
        </xdr:cNvPr>
        <xdr:cNvCxnSpPr/>
      </xdr:nvCxnSpPr>
      <xdr:spPr>
        <a:xfrm>
          <a:off x="10388600" y="1737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461" name="【市民会館】&#10;一人当たり面積平均値テキスト">
          <a:extLst>
            <a:ext uri="{FF2B5EF4-FFF2-40B4-BE49-F238E27FC236}">
              <a16:creationId xmlns:a16="http://schemas.microsoft.com/office/drawing/2014/main" id="{D850098C-B426-485A-A509-98C5E1BB52EA}"/>
            </a:ext>
          </a:extLst>
        </xdr:cNvPr>
        <xdr:cNvSpPr txBox="1"/>
      </xdr:nvSpPr>
      <xdr:spPr>
        <a:xfrm>
          <a:off x="10515600" y="18121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84F656E1-C58B-4DF9-B08D-F96A61DA06BC}"/>
            </a:ext>
          </a:extLst>
        </xdr:cNvPr>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D320C1A8-F586-4448-89C2-4FD98B01383B}"/>
            </a:ext>
          </a:extLst>
        </xdr:cNvPr>
        <xdr:cNvSpPr/>
      </xdr:nvSpPr>
      <xdr:spPr>
        <a:xfrm>
          <a:off x="95885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A3D70601-FBC7-485A-B069-660E30EBCBDF}"/>
            </a:ext>
          </a:extLst>
        </xdr:cNvPr>
        <xdr:cNvSpPr/>
      </xdr:nvSpPr>
      <xdr:spPr>
        <a:xfrm>
          <a:off x="8699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8B035F1E-70DF-4EC1-8615-76888D6A02E1}"/>
            </a:ext>
          </a:extLst>
        </xdr:cNvPr>
        <xdr:cNvSpPr/>
      </xdr:nvSpPr>
      <xdr:spPr>
        <a:xfrm>
          <a:off x="7810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55675D20-30F5-466F-BA54-2F095E78A37E}"/>
            </a:ext>
          </a:extLst>
        </xdr:cNvPr>
        <xdr:cNvSpPr/>
      </xdr:nvSpPr>
      <xdr:spPr>
        <a:xfrm>
          <a:off x="6921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92CFDC84-6361-4E50-99BA-2823B19ED1BB}"/>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47380D6D-83C3-4E9A-A7D9-4B64E4C11678}"/>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632E1883-0386-41D1-AA9F-F28CB0A3E22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54F9E982-10AB-4F48-A8F6-9BFBC7194AE7}"/>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FF0FAEB9-A960-4BD4-B2C5-92E0A74B9EA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100837</xdr:rowOff>
    </xdr:from>
    <xdr:to>
      <xdr:col>55</xdr:col>
      <xdr:colOff>50800</xdr:colOff>
      <xdr:row>108</xdr:row>
      <xdr:rowOff>30987</xdr:rowOff>
    </xdr:to>
    <xdr:sp macro="" textlink="">
      <xdr:nvSpPr>
        <xdr:cNvPr id="472" name="楕円 471">
          <a:extLst>
            <a:ext uri="{FF2B5EF4-FFF2-40B4-BE49-F238E27FC236}">
              <a16:creationId xmlns:a16="http://schemas.microsoft.com/office/drawing/2014/main" id="{3208B542-120E-40FA-9287-F3A10063236C}"/>
            </a:ext>
          </a:extLst>
        </xdr:cNvPr>
        <xdr:cNvSpPr/>
      </xdr:nvSpPr>
      <xdr:spPr>
        <a:xfrm>
          <a:off x="10426700" y="1844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15764</xdr:rowOff>
    </xdr:from>
    <xdr:ext cx="469744" cy="259045"/>
    <xdr:sp macro="" textlink="">
      <xdr:nvSpPr>
        <xdr:cNvPr id="473" name="【市民会館】&#10;一人当たり面積該当値テキスト">
          <a:extLst>
            <a:ext uri="{FF2B5EF4-FFF2-40B4-BE49-F238E27FC236}">
              <a16:creationId xmlns:a16="http://schemas.microsoft.com/office/drawing/2014/main" id="{8D01283E-1697-488B-BD55-A2BE585E7821}"/>
            </a:ext>
          </a:extLst>
        </xdr:cNvPr>
        <xdr:cNvSpPr txBox="1"/>
      </xdr:nvSpPr>
      <xdr:spPr>
        <a:xfrm>
          <a:off x="10515600" y="18360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100837</xdr:rowOff>
    </xdr:from>
    <xdr:to>
      <xdr:col>50</xdr:col>
      <xdr:colOff>165100</xdr:colOff>
      <xdr:row>108</xdr:row>
      <xdr:rowOff>30987</xdr:rowOff>
    </xdr:to>
    <xdr:sp macro="" textlink="">
      <xdr:nvSpPr>
        <xdr:cNvPr id="474" name="楕円 473">
          <a:extLst>
            <a:ext uri="{FF2B5EF4-FFF2-40B4-BE49-F238E27FC236}">
              <a16:creationId xmlns:a16="http://schemas.microsoft.com/office/drawing/2014/main" id="{C983AD27-CC89-45F6-B200-7B976795FCD3}"/>
            </a:ext>
          </a:extLst>
        </xdr:cNvPr>
        <xdr:cNvSpPr/>
      </xdr:nvSpPr>
      <xdr:spPr>
        <a:xfrm>
          <a:off x="9588500" y="1844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151637</xdr:rowOff>
    </xdr:from>
    <xdr:to>
      <xdr:col>55</xdr:col>
      <xdr:colOff>0</xdr:colOff>
      <xdr:row>107</xdr:row>
      <xdr:rowOff>151637</xdr:rowOff>
    </xdr:to>
    <xdr:cxnSp macro="">
      <xdr:nvCxnSpPr>
        <xdr:cNvPr id="475" name="直線コネクタ 474">
          <a:extLst>
            <a:ext uri="{FF2B5EF4-FFF2-40B4-BE49-F238E27FC236}">
              <a16:creationId xmlns:a16="http://schemas.microsoft.com/office/drawing/2014/main" id="{51C10341-C4BE-4E90-B599-3F84490AC293}"/>
            </a:ext>
          </a:extLst>
        </xdr:cNvPr>
        <xdr:cNvCxnSpPr/>
      </xdr:nvCxnSpPr>
      <xdr:spPr>
        <a:xfrm>
          <a:off x="9639300" y="1849678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100837</xdr:rowOff>
    </xdr:from>
    <xdr:to>
      <xdr:col>46</xdr:col>
      <xdr:colOff>38100</xdr:colOff>
      <xdr:row>108</xdr:row>
      <xdr:rowOff>30987</xdr:rowOff>
    </xdr:to>
    <xdr:sp macro="" textlink="">
      <xdr:nvSpPr>
        <xdr:cNvPr id="476" name="楕円 475">
          <a:extLst>
            <a:ext uri="{FF2B5EF4-FFF2-40B4-BE49-F238E27FC236}">
              <a16:creationId xmlns:a16="http://schemas.microsoft.com/office/drawing/2014/main" id="{C65F2333-7E8E-4ACA-BCDC-D75E0D679E9D}"/>
            </a:ext>
          </a:extLst>
        </xdr:cNvPr>
        <xdr:cNvSpPr/>
      </xdr:nvSpPr>
      <xdr:spPr>
        <a:xfrm>
          <a:off x="8699500" y="1844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151637</xdr:rowOff>
    </xdr:from>
    <xdr:to>
      <xdr:col>50</xdr:col>
      <xdr:colOff>114300</xdr:colOff>
      <xdr:row>107</xdr:row>
      <xdr:rowOff>151637</xdr:rowOff>
    </xdr:to>
    <xdr:cxnSp macro="">
      <xdr:nvCxnSpPr>
        <xdr:cNvPr id="477" name="直線コネクタ 476">
          <a:extLst>
            <a:ext uri="{FF2B5EF4-FFF2-40B4-BE49-F238E27FC236}">
              <a16:creationId xmlns:a16="http://schemas.microsoft.com/office/drawing/2014/main" id="{84051A10-94AF-4E1F-92AE-8CA5553322D4}"/>
            </a:ext>
          </a:extLst>
        </xdr:cNvPr>
        <xdr:cNvCxnSpPr/>
      </xdr:nvCxnSpPr>
      <xdr:spPr>
        <a:xfrm>
          <a:off x="8750300" y="184967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103124</xdr:rowOff>
    </xdr:from>
    <xdr:to>
      <xdr:col>41</xdr:col>
      <xdr:colOff>101600</xdr:colOff>
      <xdr:row>108</xdr:row>
      <xdr:rowOff>33274</xdr:rowOff>
    </xdr:to>
    <xdr:sp macro="" textlink="">
      <xdr:nvSpPr>
        <xdr:cNvPr id="478" name="楕円 477">
          <a:extLst>
            <a:ext uri="{FF2B5EF4-FFF2-40B4-BE49-F238E27FC236}">
              <a16:creationId xmlns:a16="http://schemas.microsoft.com/office/drawing/2014/main" id="{4ED4C4BD-637E-49A9-863B-CAB7D29C084E}"/>
            </a:ext>
          </a:extLst>
        </xdr:cNvPr>
        <xdr:cNvSpPr/>
      </xdr:nvSpPr>
      <xdr:spPr>
        <a:xfrm>
          <a:off x="7810500" y="1844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151637</xdr:rowOff>
    </xdr:from>
    <xdr:to>
      <xdr:col>45</xdr:col>
      <xdr:colOff>177800</xdr:colOff>
      <xdr:row>107</xdr:row>
      <xdr:rowOff>153924</xdr:rowOff>
    </xdr:to>
    <xdr:cxnSp macro="">
      <xdr:nvCxnSpPr>
        <xdr:cNvPr id="479" name="直線コネクタ 478">
          <a:extLst>
            <a:ext uri="{FF2B5EF4-FFF2-40B4-BE49-F238E27FC236}">
              <a16:creationId xmlns:a16="http://schemas.microsoft.com/office/drawing/2014/main" id="{36EDB1E6-C0D9-4254-93DD-28BC4B0A3B17}"/>
            </a:ext>
          </a:extLst>
        </xdr:cNvPr>
        <xdr:cNvCxnSpPr/>
      </xdr:nvCxnSpPr>
      <xdr:spPr>
        <a:xfrm flipV="1">
          <a:off x="7861300" y="18496787"/>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103124</xdr:rowOff>
    </xdr:from>
    <xdr:to>
      <xdr:col>36</xdr:col>
      <xdr:colOff>165100</xdr:colOff>
      <xdr:row>108</xdr:row>
      <xdr:rowOff>33274</xdr:rowOff>
    </xdr:to>
    <xdr:sp macro="" textlink="">
      <xdr:nvSpPr>
        <xdr:cNvPr id="480" name="楕円 479">
          <a:extLst>
            <a:ext uri="{FF2B5EF4-FFF2-40B4-BE49-F238E27FC236}">
              <a16:creationId xmlns:a16="http://schemas.microsoft.com/office/drawing/2014/main" id="{05943715-BDE2-4E8C-AA9D-5EE2A5E6A45C}"/>
            </a:ext>
          </a:extLst>
        </xdr:cNvPr>
        <xdr:cNvSpPr/>
      </xdr:nvSpPr>
      <xdr:spPr>
        <a:xfrm>
          <a:off x="6921500" y="1844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153924</xdr:rowOff>
    </xdr:from>
    <xdr:to>
      <xdr:col>41</xdr:col>
      <xdr:colOff>50800</xdr:colOff>
      <xdr:row>107</xdr:row>
      <xdr:rowOff>153924</xdr:rowOff>
    </xdr:to>
    <xdr:cxnSp macro="">
      <xdr:nvCxnSpPr>
        <xdr:cNvPr id="481" name="直線コネクタ 480">
          <a:extLst>
            <a:ext uri="{FF2B5EF4-FFF2-40B4-BE49-F238E27FC236}">
              <a16:creationId xmlns:a16="http://schemas.microsoft.com/office/drawing/2014/main" id="{8F6AE918-D9BA-40DA-915A-52ACA2C8272D}"/>
            </a:ext>
          </a:extLst>
        </xdr:cNvPr>
        <xdr:cNvCxnSpPr/>
      </xdr:nvCxnSpPr>
      <xdr:spPr>
        <a:xfrm>
          <a:off x="6972300" y="1849907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42942</xdr:rowOff>
    </xdr:from>
    <xdr:ext cx="469744" cy="259045"/>
    <xdr:sp macro="" textlink="">
      <xdr:nvSpPr>
        <xdr:cNvPr id="482" name="n_1aveValue【市民会館】&#10;一人当たり面積">
          <a:extLst>
            <a:ext uri="{FF2B5EF4-FFF2-40B4-BE49-F238E27FC236}">
              <a16:creationId xmlns:a16="http://schemas.microsoft.com/office/drawing/2014/main" id="{FEFA741A-97A8-473F-8EB4-968809E36AE1}"/>
            </a:ext>
          </a:extLst>
        </xdr:cNvPr>
        <xdr:cNvSpPr txBox="1"/>
      </xdr:nvSpPr>
      <xdr:spPr>
        <a:xfrm>
          <a:off x="9391727" y="1804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483" name="n_2aveValue【市民会館】&#10;一人当たり面積">
          <a:extLst>
            <a:ext uri="{FF2B5EF4-FFF2-40B4-BE49-F238E27FC236}">
              <a16:creationId xmlns:a16="http://schemas.microsoft.com/office/drawing/2014/main" id="{CF5E951F-1CC2-422D-969F-211103594C9F}"/>
            </a:ext>
          </a:extLst>
        </xdr:cNvPr>
        <xdr:cNvSpPr txBox="1"/>
      </xdr:nvSpPr>
      <xdr:spPr>
        <a:xfrm>
          <a:off x="8515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484" name="n_3aveValue【市民会館】&#10;一人当たり面積">
          <a:extLst>
            <a:ext uri="{FF2B5EF4-FFF2-40B4-BE49-F238E27FC236}">
              <a16:creationId xmlns:a16="http://schemas.microsoft.com/office/drawing/2014/main" id="{3B51EA2E-4203-4A7D-BAB4-7C9A64004F01}"/>
            </a:ext>
          </a:extLst>
        </xdr:cNvPr>
        <xdr:cNvSpPr txBox="1"/>
      </xdr:nvSpPr>
      <xdr:spPr>
        <a:xfrm>
          <a:off x="7626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40657</xdr:rowOff>
    </xdr:from>
    <xdr:ext cx="469744" cy="259045"/>
    <xdr:sp macro="" textlink="">
      <xdr:nvSpPr>
        <xdr:cNvPr id="485" name="n_4aveValue【市民会館】&#10;一人当たり面積">
          <a:extLst>
            <a:ext uri="{FF2B5EF4-FFF2-40B4-BE49-F238E27FC236}">
              <a16:creationId xmlns:a16="http://schemas.microsoft.com/office/drawing/2014/main" id="{A0F414CF-A079-4670-8E83-A418C18E880B}"/>
            </a:ext>
          </a:extLst>
        </xdr:cNvPr>
        <xdr:cNvSpPr txBox="1"/>
      </xdr:nvSpPr>
      <xdr:spPr>
        <a:xfrm>
          <a:off x="6737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22114</xdr:rowOff>
    </xdr:from>
    <xdr:ext cx="469744" cy="259045"/>
    <xdr:sp macro="" textlink="">
      <xdr:nvSpPr>
        <xdr:cNvPr id="486" name="n_1mainValue【市民会館】&#10;一人当たり面積">
          <a:extLst>
            <a:ext uri="{FF2B5EF4-FFF2-40B4-BE49-F238E27FC236}">
              <a16:creationId xmlns:a16="http://schemas.microsoft.com/office/drawing/2014/main" id="{481B397A-46EA-473F-A614-216C7A0FAE29}"/>
            </a:ext>
          </a:extLst>
        </xdr:cNvPr>
        <xdr:cNvSpPr txBox="1"/>
      </xdr:nvSpPr>
      <xdr:spPr>
        <a:xfrm>
          <a:off x="9391727" y="18538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22114</xdr:rowOff>
    </xdr:from>
    <xdr:ext cx="469744" cy="259045"/>
    <xdr:sp macro="" textlink="">
      <xdr:nvSpPr>
        <xdr:cNvPr id="487" name="n_2mainValue【市民会館】&#10;一人当たり面積">
          <a:extLst>
            <a:ext uri="{FF2B5EF4-FFF2-40B4-BE49-F238E27FC236}">
              <a16:creationId xmlns:a16="http://schemas.microsoft.com/office/drawing/2014/main" id="{0F9A6C17-3836-47CB-AE32-4402F45EDCD4}"/>
            </a:ext>
          </a:extLst>
        </xdr:cNvPr>
        <xdr:cNvSpPr txBox="1"/>
      </xdr:nvSpPr>
      <xdr:spPr>
        <a:xfrm>
          <a:off x="8515427" y="18538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24401</xdr:rowOff>
    </xdr:from>
    <xdr:ext cx="469744" cy="259045"/>
    <xdr:sp macro="" textlink="">
      <xdr:nvSpPr>
        <xdr:cNvPr id="488" name="n_3mainValue【市民会館】&#10;一人当たり面積">
          <a:extLst>
            <a:ext uri="{FF2B5EF4-FFF2-40B4-BE49-F238E27FC236}">
              <a16:creationId xmlns:a16="http://schemas.microsoft.com/office/drawing/2014/main" id="{5AE194B7-2405-4C0B-9B65-83437BEC5E31}"/>
            </a:ext>
          </a:extLst>
        </xdr:cNvPr>
        <xdr:cNvSpPr txBox="1"/>
      </xdr:nvSpPr>
      <xdr:spPr>
        <a:xfrm>
          <a:off x="7626427" y="18541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24401</xdr:rowOff>
    </xdr:from>
    <xdr:ext cx="469744" cy="259045"/>
    <xdr:sp macro="" textlink="">
      <xdr:nvSpPr>
        <xdr:cNvPr id="489" name="n_4mainValue【市民会館】&#10;一人当たり面積">
          <a:extLst>
            <a:ext uri="{FF2B5EF4-FFF2-40B4-BE49-F238E27FC236}">
              <a16:creationId xmlns:a16="http://schemas.microsoft.com/office/drawing/2014/main" id="{36921B9F-35CB-40D3-B58B-AC5E04CF1685}"/>
            </a:ext>
          </a:extLst>
        </xdr:cNvPr>
        <xdr:cNvSpPr txBox="1"/>
      </xdr:nvSpPr>
      <xdr:spPr>
        <a:xfrm>
          <a:off x="6737427" y="18541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2259230C-C103-451D-AD8C-E18EA2BF0B3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01CE56F7-A5C8-45EF-862F-EFA5C1B9524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A3D0F2EF-C038-4657-9DDA-07A6225E911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8C62B5EB-A048-47AE-8AB2-D9AFCEDA506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0F2D43F7-687D-4FF6-81A7-131AEB25DA0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B25479CB-CCCF-4FF3-9E5D-024AD5331EF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06B1EA60-1665-4040-9AA3-0ACD40671A0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D2047CEB-07CD-4740-8ACB-3DD045E742D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2EF2241F-C204-4C3D-BE03-EC3D7CECA25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54B23EAE-B7B5-42FD-BE53-07597B7A588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B086E879-5F1D-4B17-B994-47BD962D3EB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1B666CA2-B370-43DC-82C1-8D6E5E5F7CFA}"/>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1C3B98C6-E365-4F43-AAB1-0FA8240AB436}"/>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84C94AB8-D639-4E77-B294-82D7B36BA039}"/>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00506787-9ED7-4734-ACDB-2403E63DBEE8}"/>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B9036E55-A94D-454F-9B60-5C17D4D411F7}"/>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82F32B73-F35F-4BEE-A807-BCE32C723A9C}"/>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847FC9D4-C70B-49E7-AC1F-B0725F60BD1A}"/>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457A6784-CCC5-42BD-A4B9-EC0CB1B452A5}"/>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533238A2-C94C-4523-ABEF-14CC7A7AE74E}"/>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1620A35E-AA24-4233-8F3F-F0C826589136}"/>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B13AFA27-6FB1-4B33-BE95-57477C095679}"/>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F4A585DA-D841-4146-A675-1C805005EA7F}"/>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FD8ED913-9DEE-4F7C-AE19-8894E482761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EFE84B16-25B5-47B5-910A-ADC4B5D172B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F29500F1-83EE-4687-A6C9-9EBBB7CD515A}"/>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4A20B846-3046-4CD0-844E-6356BAF13874}"/>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C7AF87C3-6846-480A-ABC7-120C473BBF40}"/>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5A2DB38C-4CB2-49FC-8C4E-5CF6104B9A87}"/>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FB0408A7-BA4C-4D25-8E47-831B492DBD39}"/>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0E8FCC02-61D5-4295-8607-607900DB014E}"/>
            </a:ext>
          </a:extLst>
        </xdr:cNvPr>
        <xdr:cNvSpPr txBox="1"/>
      </xdr:nvSpPr>
      <xdr:spPr>
        <a:xfrm>
          <a:off x="16357600" y="6522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6ABC53A4-CAA4-4526-B7AB-EE1751FB0729}"/>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EF8613E7-5FB5-4ADD-9AFB-C6710B875F91}"/>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B366BBCE-2D43-4CEF-9249-51DC4BC839E9}"/>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8B8B4F66-B59A-4F18-8F08-121672D6EB07}"/>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25" name="フローチャート: 判断 524">
          <a:extLst>
            <a:ext uri="{FF2B5EF4-FFF2-40B4-BE49-F238E27FC236}">
              <a16:creationId xmlns:a16="http://schemas.microsoft.com/office/drawing/2014/main" id="{A7360AF9-9B5F-4048-B527-25C74766A6E0}"/>
            </a:ext>
          </a:extLst>
        </xdr:cNvPr>
        <xdr:cNvSpPr/>
      </xdr:nvSpPr>
      <xdr:spPr>
        <a:xfrm>
          <a:off x="12763500" y="661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48484BF8-1C80-4ECA-B979-178AA06BCAF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1EB4AEA7-B5C4-40A0-B1F8-D14B8A775A3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375ABDAE-9AD7-492A-86D6-FD50391FB44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CA68E727-2B27-4A79-9E6C-7F2578A08F9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C7C9E3BB-EFEB-4CA4-B7D2-0B93830633A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31931</xdr:rowOff>
    </xdr:from>
    <xdr:to>
      <xdr:col>85</xdr:col>
      <xdr:colOff>177800</xdr:colOff>
      <xdr:row>41</xdr:row>
      <xdr:rowOff>133531</xdr:rowOff>
    </xdr:to>
    <xdr:sp macro="" textlink="">
      <xdr:nvSpPr>
        <xdr:cNvPr id="531" name="楕円 530">
          <a:extLst>
            <a:ext uri="{FF2B5EF4-FFF2-40B4-BE49-F238E27FC236}">
              <a16:creationId xmlns:a16="http://schemas.microsoft.com/office/drawing/2014/main" id="{73226806-7872-42FA-8EB8-66B5EB6126D1}"/>
            </a:ext>
          </a:extLst>
        </xdr:cNvPr>
        <xdr:cNvSpPr/>
      </xdr:nvSpPr>
      <xdr:spPr>
        <a:xfrm>
          <a:off x="16268700" y="7061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10358</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D6FFAB1C-214E-4838-9AED-1DB267DEB00E}"/>
            </a:ext>
          </a:extLst>
        </xdr:cNvPr>
        <xdr:cNvSpPr txBox="1"/>
      </xdr:nvSpPr>
      <xdr:spPr>
        <a:xfrm>
          <a:off x="16357600" y="7039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13970</xdr:rowOff>
    </xdr:from>
    <xdr:to>
      <xdr:col>81</xdr:col>
      <xdr:colOff>101600</xdr:colOff>
      <xdr:row>41</xdr:row>
      <xdr:rowOff>115570</xdr:rowOff>
    </xdr:to>
    <xdr:sp macro="" textlink="">
      <xdr:nvSpPr>
        <xdr:cNvPr id="533" name="楕円 532">
          <a:extLst>
            <a:ext uri="{FF2B5EF4-FFF2-40B4-BE49-F238E27FC236}">
              <a16:creationId xmlns:a16="http://schemas.microsoft.com/office/drawing/2014/main" id="{C978ACDB-9DB5-41F5-9B3C-2AB08609F48B}"/>
            </a:ext>
          </a:extLst>
        </xdr:cNvPr>
        <xdr:cNvSpPr/>
      </xdr:nvSpPr>
      <xdr:spPr>
        <a:xfrm>
          <a:off x="15430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64770</xdr:rowOff>
    </xdr:from>
    <xdr:to>
      <xdr:col>85</xdr:col>
      <xdr:colOff>127000</xdr:colOff>
      <xdr:row>41</xdr:row>
      <xdr:rowOff>82731</xdr:rowOff>
    </xdr:to>
    <xdr:cxnSp macro="">
      <xdr:nvCxnSpPr>
        <xdr:cNvPr id="534" name="直線コネクタ 533">
          <a:extLst>
            <a:ext uri="{FF2B5EF4-FFF2-40B4-BE49-F238E27FC236}">
              <a16:creationId xmlns:a16="http://schemas.microsoft.com/office/drawing/2014/main" id="{FD4D9E57-22EB-4861-B9B0-DACC0E4ABC0C}"/>
            </a:ext>
          </a:extLst>
        </xdr:cNvPr>
        <xdr:cNvCxnSpPr/>
      </xdr:nvCxnSpPr>
      <xdr:spPr>
        <a:xfrm>
          <a:off x="15481300" y="7094220"/>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164193</xdr:rowOff>
    </xdr:from>
    <xdr:to>
      <xdr:col>76</xdr:col>
      <xdr:colOff>165100</xdr:colOff>
      <xdr:row>41</xdr:row>
      <xdr:rowOff>94343</xdr:rowOff>
    </xdr:to>
    <xdr:sp macro="" textlink="">
      <xdr:nvSpPr>
        <xdr:cNvPr id="535" name="楕円 534">
          <a:extLst>
            <a:ext uri="{FF2B5EF4-FFF2-40B4-BE49-F238E27FC236}">
              <a16:creationId xmlns:a16="http://schemas.microsoft.com/office/drawing/2014/main" id="{3C1F0BC8-C83E-4446-8928-871A0ABD5915}"/>
            </a:ext>
          </a:extLst>
        </xdr:cNvPr>
        <xdr:cNvSpPr/>
      </xdr:nvSpPr>
      <xdr:spPr>
        <a:xfrm>
          <a:off x="14541500" y="702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43543</xdr:rowOff>
    </xdr:from>
    <xdr:to>
      <xdr:col>81</xdr:col>
      <xdr:colOff>50800</xdr:colOff>
      <xdr:row>41</xdr:row>
      <xdr:rowOff>64770</xdr:rowOff>
    </xdr:to>
    <xdr:cxnSp macro="">
      <xdr:nvCxnSpPr>
        <xdr:cNvPr id="536" name="直線コネクタ 535">
          <a:extLst>
            <a:ext uri="{FF2B5EF4-FFF2-40B4-BE49-F238E27FC236}">
              <a16:creationId xmlns:a16="http://schemas.microsoft.com/office/drawing/2014/main" id="{E9CAE399-54A7-4CA4-B8A2-DF8550BB6A29}"/>
            </a:ext>
          </a:extLst>
        </xdr:cNvPr>
        <xdr:cNvCxnSpPr/>
      </xdr:nvCxnSpPr>
      <xdr:spPr>
        <a:xfrm>
          <a:off x="14592300" y="7072993"/>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146231</xdr:rowOff>
    </xdr:from>
    <xdr:to>
      <xdr:col>72</xdr:col>
      <xdr:colOff>38100</xdr:colOff>
      <xdr:row>41</xdr:row>
      <xdr:rowOff>76381</xdr:rowOff>
    </xdr:to>
    <xdr:sp macro="" textlink="">
      <xdr:nvSpPr>
        <xdr:cNvPr id="537" name="楕円 536">
          <a:extLst>
            <a:ext uri="{FF2B5EF4-FFF2-40B4-BE49-F238E27FC236}">
              <a16:creationId xmlns:a16="http://schemas.microsoft.com/office/drawing/2014/main" id="{6F339EF9-5E98-413E-B4BC-1FF3E89012AD}"/>
            </a:ext>
          </a:extLst>
        </xdr:cNvPr>
        <xdr:cNvSpPr/>
      </xdr:nvSpPr>
      <xdr:spPr>
        <a:xfrm>
          <a:off x="13652500" y="700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25581</xdr:rowOff>
    </xdr:from>
    <xdr:to>
      <xdr:col>76</xdr:col>
      <xdr:colOff>114300</xdr:colOff>
      <xdr:row>41</xdr:row>
      <xdr:rowOff>43543</xdr:rowOff>
    </xdr:to>
    <xdr:cxnSp macro="">
      <xdr:nvCxnSpPr>
        <xdr:cNvPr id="538" name="直線コネクタ 537">
          <a:extLst>
            <a:ext uri="{FF2B5EF4-FFF2-40B4-BE49-F238E27FC236}">
              <a16:creationId xmlns:a16="http://schemas.microsoft.com/office/drawing/2014/main" id="{94C5FDA4-EDCC-4D34-B5F8-A1CD35D536EA}"/>
            </a:ext>
          </a:extLst>
        </xdr:cNvPr>
        <xdr:cNvCxnSpPr/>
      </xdr:nvCxnSpPr>
      <xdr:spPr>
        <a:xfrm>
          <a:off x="13703300" y="7055031"/>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126637</xdr:rowOff>
    </xdr:from>
    <xdr:to>
      <xdr:col>67</xdr:col>
      <xdr:colOff>101600</xdr:colOff>
      <xdr:row>41</xdr:row>
      <xdr:rowOff>56787</xdr:rowOff>
    </xdr:to>
    <xdr:sp macro="" textlink="">
      <xdr:nvSpPr>
        <xdr:cNvPr id="539" name="楕円 538">
          <a:extLst>
            <a:ext uri="{FF2B5EF4-FFF2-40B4-BE49-F238E27FC236}">
              <a16:creationId xmlns:a16="http://schemas.microsoft.com/office/drawing/2014/main" id="{0AD8E454-6742-4371-AF14-935D53BD171E}"/>
            </a:ext>
          </a:extLst>
        </xdr:cNvPr>
        <xdr:cNvSpPr/>
      </xdr:nvSpPr>
      <xdr:spPr>
        <a:xfrm>
          <a:off x="12763500" y="698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5987</xdr:rowOff>
    </xdr:from>
    <xdr:to>
      <xdr:col>71</xdr:col>
      <xdr:colOff>177800</xdr:colOff>
      <xdr:row>41</xdr:row>
      <xdr:rowOff>25581</xdr:rowOff>
    </xdr:to>
    <xdr:cxnSp macro="">
      <xdr:nvCxnSpPr>
        <xdr:cNvPr id="540" name="直線コネクタ 539">
          <a:extLst>
            <a:ext uri="{FF2B5EF4-FFF2-40B4-BE49-F238E27FC236}">
              <a16:creationId xmlns:a16="http://schemas.microsoft.com/office/drawing/2014/main" id="{EB4B523F-1138-4570-973D-669446DC639A}"/>
            </a:ext>
          </a:extLst>
        </xdr:cNvPr>
        <xdr:cNvCxnSpPr/>
      </xdr:nvCxnSpPr>
      <xdr:spPr>
        <a:xfrm>
          <a:off x="12814300" y="703543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0D03D4F7-855F-407E-93E9-446B2067B2FC}"/>
            </a:ext>
          </a:extLst>
        </xdr:cNvPr>
        <xdr:cNvSpPr txBox="1"/>
      </xdr:nvSpPr>
      <xdr:spPr>
        <a:xfrm>
          <a:off x="15266044" y="645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60343E72-EE2D-4F03-BB46-C6DDC7EC23B9}"/>
            </a:ext>
          </a:extLst>
        </xdr:cNvPr>
        <xdr:cNvSpPr txBox="1"/>
      </xdr:nvSpPr>
      <xdr:spPr>
        <a:xfrm>
          <a:off x="14389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3AB28224-D790-44B3-8F2E-F22F922BFEEA}"/>
            </a:ext>
          </a:extLst>
        </xdr:cNvPr>
        <xdr:cNvSpPr txBox="1"/>
      </xdr:nvSpPr>
      <xdr:spPr>
        <a:xfrm>
          <a:off x="13500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C6EEE1B6-364E-47DE-9168-E5456786689C}"/>
            </a:ext>
          </a:extLst>
        </xdr:cNvPr>
        <xdr:cNvSpPr txBox="1"/>
      </xdr:nvSpPr>
      <xdr:spPr>
        <a:xfrm>
          <a:off x="12611744" y="638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106697</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B8FDB1B9-3D2A-43B1-AD35-83953CFB680A}"/>
            </a:ext>
          </a:extLst>
        </xdr:cNvPr>
        <xdr:cNvSpPr txBox="1"/>
      </xdr:nvSpPr>
      <xdr:spPr>
        <a:xfrm>
          <a:off x="15266044" y="713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85470</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57FB0E80-CC5F-4CB3-A201-851E02218442}"/>
            </a:ext>
          </a:extLst>
        </xdr:cNvPr>
        <xdr:cNvSpPr txBox="1"/>
      </xdr:nvSpPr>
      <xdr:spPr>
        <a:xfrm>
          <a:off x="14389744" y="7114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67508</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F4E8C9C7-97C1-4B66-AA69-8FCDDBD58935}"/>
            </a:ext>
          </a:extLst>
        </xdr:cNvPr>
        <xdr:cNvSpPr txBox="1"/>
      </xdr:nvSpPr>
      <xdr:spPr>
        <a:xfrm>
          <a:off x="13500744" y="7096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47914</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B951C161-CFC5-4ADD-A7BC-6A940BBC29B3}"/>
            </a:ext>
          </a:extLst>
        </xdr:cNvPr>
        <xdr:cNvSpPr txBox="1"/>
      </xdr:nvSpPr>
      <xdr:spPr>
        <a:xfrm>
          <a:off x="12611744" y="707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2C0DB4FA-07E8-41AD-9AC9-230A41E4B5D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7BECCE40-57C0-4C28-B676-26DC42010A6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424D62AC-15DF-46D0-AB85-9A1D713EBD6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9A0A7539-B476-41DA-ADE8-1AD4A8E50DF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03BE494F-07A3-4CC4-9076-C455FA81A6E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00E2B6A5-FEC9-4A37-BE3D-AC3243B0402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93A8E593-59B7-4301-8D48-2EFFC7E3FF5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9AC9C68C-25C9-40A6-BE71-F0F894A464B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26B13F3B-6C35-4103-AAF1-A9573DF29D1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33E41A74-A0B0-4C44-843A-6317F06B287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AF73970C-15E7-4880-86EA-1B3F51BC1A37}"/>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D3006D28-0397-4884-82D9-F628BCFC0952}"/>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9CA57C2D-8C2C-4AEC-A9D7-8BBB727AB89D}"/>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7AE1FA97-DC07-4ED6-ADE4-9E8FAE87D7B1}"/>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8B8E5570-124E-4355-A369-9AFE92D0BB1E}"/>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1E55C013-0958-42A1-96C2-080C2F8B9D29}"/>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28EAF061-0CBD-403E-817D-CAB18B041EDF}"/>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98247745-43D1-44D6-8768-AB903FCF531C}"/>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2DD11EE1-B24B-4587-946B-52C0A9D012F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83ADE810-3E3E-40F1-B73C-50B21C82126D}"/>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CCA07824-B94B-4BE3-BD25-A4F92D551E5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A8A49C7D-3438-420F-B5F6-A3406511F667}"/>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E0860870-6CB0-44FA-A1F2-C64D68E2CD03}"/>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CBF940DE-7560-4C88-BCE1-01E3405675F3}"/>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AF94B8F0-884D-4F58-B5C1-58ACE51C6F8F}"/>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192E691E-992F-41AC-8E2B-04DCCAB3A11E}"/>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18782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8F22C945-723B-4E5F-AE7F-252677287D2F}"/>
            </a:ext>
          </a:extLst>
        </xdr:cNvPr>
        <xdr:cNvSpPr txBox="1"/>
      </xdr:nvSpPr>
      <xdr:spPr>
        <a:xfrm>
          <a:off x="22199600" y="6705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553050C1-35FC-4CDC-B188-EA70A6B85CD6}"/>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02ABCB70-7F21-4937-8C5C-5CECBB6FBB14}"/>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4DEC58CF-888B-40AF-952E-429AA6D12A32}"/>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FD2C7D5C-6B44-4FF4-9811-C7CCBB693FD8}"/>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80" name="フローチャート: 判断 579">
          <a:extLst>
            <a:ext uri="{FF2B5EF4-FFF2-40B4-BE49-F238E27FC236}">
              <a16:creationId xmlns:a16="http://schemas.microsoft.com/office/drawing/2014/main" id="{A6456246-D536-4B6E-A546-D7664289827B}"/>
            </a:ext>
          </a:extLst>
        </xdr:cNvPr>
        <xdr:cNvSpPr/>
      </xdr:nvSpPr>
      <xdr:spPr>
        <a:xfrm>
          <a:off x="18605500" y="677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C3C5FCDF-7B33-46DE-ACD9-D0B26A8E036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E60D4A89-A82E-4FC6-92AE-1DB0B699AEB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E0BC8BD-CE67-4A92-B9EC-16F0C938E8A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BB677CBF-236C-443D-A9C0-FFB794BEBE4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F3DCF3D2-DB43-4AC5-BBD6-F4EF99AD1F4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160617</xdr:rowOff>
    </xdr:from>
    <xdr:to>
      <xdr:col>116</xdr:col>
      <xdr:colOff>114300</xdr:colOff>
      <xdr:row>37</xdr:row>
      <xdr:rowOff>90767</xdr:rowOff>
    </xdr:to>
    <xdr:sp macro="" textlink="">
      <xdr:nvSpPr>
        <xdr:cNvPr id="586" name="楕円 585">
          <a:extLst>
            <a:ext uri="{FF2B5EF4-FFF2-40B4-BE49-F238E27FC236}">
              <a16:creationId xmlns:a16="http://schemas.microsoft.com/office/drawing/2014/main" id="{CFE382F3-4B39-4A56-886A-C9FC6FDB0501}"/>
            </a:ext>
          </a:extLst>
        </xdr:cNvPr>
        <xdr:cNvSpPr/>
      </xdr:nvSpPr>
      <xdr:spPr>
        <a:xfrm>
          <a:off x="22110700" y="6332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12044</xdr:rowOff>
    </xdr:from>
    <xdr:ext cx="599010" cy="259045"/>
    <xdr:sp macro="" textlink="">
      <xdr:nvSpPr>
        <xdr:cNvPr id="587" name="【一般廃棄物処理施設】&#10;一人当たり有形固定資産（償却資産）額該当値テキスト">
          <a:extLst>
            <a:ext uri="{FF2B5EF4-FFF2-40B4-BE49-F238E27FC236}">
              <a16:creationId xmlns:a16="http://schemas.microsoft.com/office/drawing/2014/main" id="{7DC4E2B2-C29A-4C9D-9F9D-65010AD7E7CD}"/>
            </a:ext>
          </a:extLst>
        </xdr:cNvPr>
        <xdr:cNvSpPr txBox="1"/>
      </xdr:nvSpPr>
      <xdr:spPr>
        <a:xfrm>
          <a:off x="22199600" y="6184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154385</xdr:rowOff>
    </xdr:from>
    <xdr:to>
      <xdr:col>112</xdr:col>
      <xdr:colOff>38100</xdr:colOff>
      <xdr:row>37</xdr:row>
      <xdr:rowOff>84535</xdr:rowOff>
    </xdr:to>
    <xdr:sp macro="" textlink="">
      <xdr:nvSpPr>
        <xdr:cNvPr id="588" name="楕円 587">
          <a:extLst>
            <a:ext uri="{FF2B5EF4-FFF2-40B4-BE49-F238E27FC236}">
              <a16:creationId xmlns:a16="http://schemas.microsoft.com/office/drawing/2014/main" id="{F3ED7C7D-E18C-4D40-9851-30C1F99BEB0B}"/>
            </a:ext>
          </a:extLst>
        </xdr:cNvPr>
        <xdr:cNvSpPr/>
      </xdr:nvSpPr>
      <xdr:spPr>
        <a:xfrm>
          <a:off x="21272500" y="632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33735</xdr:rowOff>
    </xdr:from>
    <xdr:to>
      <xdr:col>116</xdr:col>
      <xdr:colOff>63500</xdr:colOff>
      <xdr:row>37</xdr:row>
      <xdr:rowOff>39967</xdr:rowOff>
    </xdr:to>
    <xdr:cxnSp macro="">
      <xdr:nvCxnSpPr>
        <xdr:cNvPr id="589" name="直線コネクタ 588">
          <a:extLst>
            <a:ext uri="{FF2B5EF4-FFF2-40B4-BE49-F238E27FC236}">
              <a16:creationId xmlns:a16="http://schemas.microsoft.com/office/drawing/2014/main" id="{9924DA0C-55B7-4D31-B781-210B75CDA0A4}"/>
            </a:ext>
          </a:extLst>
        </xdr:cNvPr>
        <xdr:cNvCxnSpPr/>
      </xdr:nvCxnSpPr>
      <xdr:spPr>
        <a:xfrm>
          <a:off x="21323300" y="6377385"/>
          <a:ext cx="838200" cy="6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10989</xdr:rowOff>
    </xdr:from>
    <xdr:to>
      <xdr:col>107</xdr:col>
      <xdr:colOff>101600</xdr:colOff>
      <xdr:row>37</xdr:row>
      <xdr:rowOff>112589</xdr:rowOff>
    </xdr:to>
    <xdr:sp macro="" textlink="">
      <xdr:nvSpPr>
        <xdr:cNvPr id="590" name="楕円 589">
          <a:extLst>
            <a:ext uri="{FF2B5EF4-FFF2-40B4-BE49-F238E27FC236}">
              <a16:creationId xmlns:a16="http://schemas.microsoft.com/office/drawing/2014/main" id="{4E6623BF-925A-478A-9EFA-4DB636F324E1}"/>
            </a:ext>
          </a:extLst>
        </xdr:cNvPr>
        <xdr:cNvSpPr/>
      </xdr:nvSpPr>
      <xdr:spPr>
        <a:xfrm>
          <a:off x="20383500" y="6354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33735</xdr:rowOff>
    </xdr:from>
    <xdr:to>
      <xdr:col>111</xdr:col>
      <xdr:colOff>177800</xdr:colOff>
      <xdr:row>37</xdr:row>
      <xdr:rowOff>61789</xdr:rowOff>
    </xdr:to>
    <xdr:cxnSp macro="">
      <xdr:nvCxnSpPr>
        <xdr:cNvPr id="591" name="直線コネクタ 590">
          <a:extLst>
            <a:ext uri="{FF2B5EF4-FFF2-40B4-BE49-F238E27FC236}">
              <a16:creationId xmlns:a16="http://schemas.microsoft.com/office/drawing/2014/main" id="{E38808FD-21B3-463E-9294-B32427C4D7F2}"/>
            </a:ext>
          </a:extLst>
        </xdr:cNvPr>
        <xdr:cNvCxnSpPr/>
      </xdr:nvCxnSpPr>
      <xdr:spPr>
        <a:xfrm flipV="1">
          <a:off x="20434300" y="6377385"/>
          <a:ext cx="889000" cy="28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15099</xdr:rowOff>
    </xdr:from>
    <xdr:to>
      <xdr:col>102</xdr:col>
      <xdr:colOff>165100</xdr:colOff>
      <xdr:row>37</xdr:row>
      <xdr:rowOff>116699</xdr:rowOff>
    </xdr:to>
    <xdr:sp macro="" textlink="">
      <xdr:nvSpPr>
        <xdr:cNvPr id="592" name="楕円 591">
          <a:extLst>
            <a:ext uri="{FF2B5EF4-FFF2-40B4-BE49-F238E27FC236}">
              <a16:creationId xmlns:a16="http://schemas.microsoft.com/office/drawing/2014/main" id="{0FCA1D3C-BD91-4F66-BFE7-539C78A6A7A7}"/>
            </a:ext>
          </a:extLst>
        </xdr:cNvPr>
        <xdr:cNvSpPr/>
      </xdr:nvSpPr>
      <xdr:spPr>
        <a:xfrm>
          <a:off x="19494500" y="6358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61789</xdr:rowOff>
    </xdr:from>
    <xdr:to>
      <xdr:col>107</xdr:col>
      <xdr:colOff>50800</xdr:colOff>
      <xdr:row>37</xdr:row>
      <xdr:rowOff>65899</xdr:rowOff>
    </xdr:to>
    <xdr:cxnSp macro="">
      <xdr:nvCxnSpPr>
        <xdr:cNvPr id="593" name="直線コネクタ 592">
          <a:extLst>
            <a:ext uri="{FF2B5EF4-FFF2-40B4-BE49-F238E27FC236}">
              <a16:creationId xmlns:a16="http://schemas.microsoft.com/office/drawing/2014/main" id="{FAE7A27D-E1D8-4B16-ABEC-7864FA58F6FE}"/>
            </a:ext>
          </a:extLst>
        </xdr:cNvPr>
        <xdr:cNvCxnSpPr/>
      </xdr:nvCxnSpPr>
      <xdr:spPr>
        <a:xfrm flipV="1">
          <a:off x="19545300" y="6405439"/>
          <a:ext cx="889000" cy="4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14775</xdr:rowOff>
    </xdr:from>
    <xdr:to>
      <xdr:col>98</xdr:col>
      <xdr:colOff>38100</xdr:colOff>
      <xdr:row>37</xdr:row>
      <xdr:rowOff>116375</xdr:rowOff>
    </xdr:to>
    <xdr:sp macro="" textlink="">
      <xdr:nvSpPr>
        <xdr:cNvPr id="594" name="楕円 593">
          <a:extLst>
            <a:ext uri="{FF2B5EF4-FFF2-40B4-BE49-F238E27FC236}">
              <a16:creationId xmlns:a16="http://schemas.microsoft.com/office/drawing/2014/main" id="{C28DF7B1-7DD5-403D-BCD0-7B82A9331BA8}"/>
            </a:ext>
          </a:extLst>
        </xdr:cNvPr>
        <xdr:cNvSpPr/>
      </xdr:nvSpPr>
      <xdr:spPr>
        <a:xfrm>
          <a:off x="18605500" y="635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65575</xdr:rowOff>
    </xdr:from>
    <xdr:to>
      <xdr:col>102</xdr:col>
      <xdr:colOff>114300</xdr:colOff>
      <xdr:row>37</xdr:row>
      <xdr:rowOff>65899</xdr:rowOff>
    </xdr:to>
    <xdr:cxnSp macro="">
      <xdr:nvCxnSpPr>
        <xdr:cNvPr id="595" name="直線コネクタ 594">
          <a:extLst>
            <a:ext uri="{FF2B5EF4-FFF2-40B4-BE49-F238E27FC236}">
              <a16:creationId xmlns:a16="http://schemas.microsoft.com/office/drawing/2014/main" id="{C99CB9A6-0604-4B4D-A029-9A4D7EBEDC30}"/>
            </a:ext>
          </a:extLst>
        </xdr:cNvPr>
        <xdr:cNvCxnSpPr/>
      </xdr:nvCxnSpPr>
      <xdr:spPr>
        <a:xfrm>
          <a:off x="18656300" y="6409225"/>
          <a:ext cx="889000" cy="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125858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DABF4231-15EB-4E8A-B01E-B00BC46A47AD}"/>
            </a:ext>
          </a:extLst>
        </xdr:cNvPr>
        <xdr:cNvSpPr txBox="1"/>
      </xdr:nvSpPr>
      <xdr:spPr>
        <a:xfrm>
          <a:off x="21043411" y="6812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133393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334DDCA3-E931-4BB7-BAAF-C538655D3DD5}"/>
            </a:ext>
          </a:extLst>
        </xdr:cNvPr>
        <xdr:cNvSpPr txBox="1"/>
      </xdr:nvSpPr>
      <xdr:spPr>
        <a:xfrm>
          <a:off x="20167111" y="6819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149281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6048D3F2-E17E-4667-B047-15F4629C936F}"/>
            </a:ext>
          </a:extLst>
        </xdr:cNvPr>
        <xdr:cNvSpPr txBox="1"/>
      </xdr:nvSpPr>
      <xdr:spPr>
        <a:xfrm>
          <a:off x="19278111" y="683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11755</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CC0F8BD5-FEC6-4368-9A32-8985125FD98A}"/>
            </a:ext>
          </a:extLst>
        </xdr:cNvPr>
        <xdr:cNvSpPr txBox="1"/>
      </xdr:nvSpPr>
      <xdr:spPr>
        <a:xfrm>
          <a:off x="18389111" y="6869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101062</xdr:rowOff>
    </xdr:from>
    <xdr:ext cx="599010" cy="259045"/>
    <xdr:sp macro="" textlink="">
      <xdr:nvSpPr>
        <xdr:cNvPr id="600" name="n_1mainValue【一般廃棄物処理施設】&#10;一人当たり有形固定資産（償却資産）額">
          <a:extLst>
            <a:ext uri="{FF2B5EF4-FFF2-40B4-BE49-F238E27FC236}">
              <a16:creationId xmlns:a16="http://schemas.microsoft.com/office/drawing/2014/main" id="{988D18FE-1E7B-4817-AAFD-5857F61E1D93}"/>
            </a:ext>
          </a:extLst>
        </xdr:cNvPr>
        <xdr:cNvSpPr txBox="1"/>
      </xdr:nvSpPr>
      <xdr:spPr>
        <a:xfrm>
          <a:off x="21011095" y="6101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129116</xdr:rowOff>
    </xdr:from>
    <xdr:ext cx="599010" cy="259045"/>
    <xdr:sp macro="" textlink="">
      <xdr:nvSpPr>
        <xdr:cNvPr id="601" name="n_2mainValue【一般廃棄物処理施設】&#10;一人当たり有形固定資産（償却資産）額">
          <a:extLst>
            <a:ext uri="{FF2B5EF4-FFF2-40B4-BE49-F238E27FC236}">
              <a16:creationId xmlns:a16="http://schemas.microsoft.com/office/drawing/2014/main" id="{CE031744-0539-44EF-BBB1-6D2C12FB5F31}"/>
            </a:ext>
          </a:extLst>
        </xdr:cNvPr>
        <xdr:cNvSpPr txBox="1"/>
      </xdr:nvSpPr>
      <xdr:spPr>
        <a:xfrm>
          <a:off x="20134795" y="6129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133226</xdr:rowOff>
    </xdr:from>
    <xdr:ext cx="599010" cy="259045"/>
    <xdr:sp macro="" textlink="">
      <xdr:nvSpPr>
        <xdr:cNvPr id="602" name="n_3mainValue【一般廃棄物処理施設】&#10;一人当たり有形固定資産（償却資産）額">
          <a:extLst>
            <a:ext uri="{FF2B5EF4-FFF2-40B4-BE49-F238E27FC236}">
              <a16:creationId xmlns:a16="http://schemas.microsoft.com/office/drawing/2014/main" id="{E13536D1-D293-4EDF-94A9-4F9472D1381C}"/>
            </a:ext>
          </a:extLst>
        </xdr:cNvPr>
        <xdr:cNvSpPr txBox="1"/>
      </xdr:nvSpPr>
      <xdr:spPr>
        <a:xfrm>
          <a:off x="19245795" y="6133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132902</xdr:rowOff>
    </xdr:from>
    <xdr:ext cx="599010" cy="259045"/>
    <xdr:sp macro="" textlink="">
      <xdr:nvSpPr>
        <xdr:cNvPr id="603" name="n_4mainValue【一般廃棄物処理施設】&#10;一人当たり有形固定資産（償却資産）額">
          <a:extLst>
            <a:ext uri="{FF2B5EF4-FFF2-40B4-BE49-F238E27FC236}">
              <a16:creationId xmlns:a16="http://schemas.microsoft.com/office/drawing/2014/main" id="{B4D2AD58-6B8A-453D-8347-803AE9F305B9}"/>
            </a:ext>
          </a:extLst>
        </xdr:cNvPr>
        <xdr:cNvSpPr txBox="1"/>
      </xdr:nvSpPr>
      <xdr:spPr>
        <a:xfrm>
          <a:off x="18356795" y="6133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570D321B-7512-47E9-A921-7E409C38787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B649A8A1-8EDC-4E8E-83C0-13339668382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68809BA6-DF8C-47BD-984D-6CEB87BBDE7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EFE4C080-D8C5-401A-8FB4-76AB076030B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EAD43B09-34A6-4D21-ACFF-085A850DB7D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8DCA19C1-85A3-4B3B-BDAF-0F493FEAA7A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B16A48F1-C91E-4BC3-9DAA-DF3627B41F5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86302DEF-3AC4-4FEF-86CF-9DF17155EA08}"/>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2" name="正方形/長方形 611">
          <a:extLst>
            <a:ext uri="{FF2B5EF4-FFF2-40B4-BE49-F238E27FC236}">
              <a16:creationId xmlns:a16="http://schemas.microsoft.com/office/drawing/2014/main" id="{B70E2BE3-122A-4049-AF98-0C48BD27706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3" name="正方形/長方形 612">
          <a:extLst>
            <a:ext uri="{FF2B5EF4-FFF2-40B4-BE49-F238E27FC236}">
              <a16:creationId xmlns:a16="http://schemas.microsoft.com/office/drawing/2014/main" id="{3DAD83EA-C402-40A0-B3D1-ED4D1A71476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4" name="正方形/長方形 613">
          <a:extLst>
            <a:ext uri="{FF2B5EF4-FFF2-40B4-BE49-F238E27FC236}">
              <a16:creationId xmlns:a16="http://schemas.microsoft.com/office/drawing/2014/main" id="{C54C33D6-D045-4FE9-AAEC-AA58DB22CB8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5" name="正方形/長方形 614">
          <a:extLst>
            <a:ext uri="{FF2B5EF4-FFF2-40B4-BE49-F238E27FC236}">
              <a16:creationId xmlns:a16="http://schemas.microsoft.com/office/drawing/2014/main" id="{52312BAC-5E49-4EBE-A430-3B6F69C10C3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6" name="正方形/長方形 615">
          <a:extLst>
            <a:ext uri="{FF2B5EF4-FFF2-40B4-BE49-F238E27FC236}">
              <a16:creationId xmlns:a16="http://schemas.microsoft.com/office/drawing/2014/main" id="{DC28529B-EF60-449E-9B94-7DAD5EFFB05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17" name="正方形/長方形 616">
          <a:extLst>
            <a:ext uri="{FF2B5EF4-FFF2-40B4-BE49-F238E27FC236}">
              <a16:creationId xmlns:a16="http://schemas.microsoft.com/office/drawing/2014/main" id="{1BC7576B-68B3-4130-84FA-336B5D413F1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18" name="正方形/長方形 617">
          <a:extLst>
            <a:ext uri="{FF2B5EF4-FFF2-40B4-BE49-F238E27FC236}">
              <a16:creationId xmlns:a16="http://schemas.microsoft.com/office/drawing/2014/main" id="{A6CB06BC-4782-4D07-B78B-C187847CD8E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19" name="正方形/長方形 618">
          <a:extLst>
            <a:ext uri="{FF2B5EF4-FFF2-40B4-BE49-F238E27FC236}">
              <a16:creationId xmlns:a16="http://schemas.microsoft.com/office/drawing/2014/main" id="{4AF25501-B2E2-4E73-8840-3DC7C296A7F1}"/>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CD038771-B5FB-4C8B-AC40-839F22009F0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E454F52D-8E49-4AAD-A80B-28B9E185221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4F602869-5C92-47F0-8C01-A23595CA06D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7E2E1EA8-DC8D-43D6-9FDA-3160A03A2C7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65117178-4886-4240-A156-823E09EA39D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DA175E07-A110-4CF9-9555-CB8D4056E51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D596E55F-813C-4265-817F-B8507CB1494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9A6114A6-95E4-4345-A673-C9D692E0237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8" name="テキスト ボックス 627">
          <a:extLst>
            <a:ext uri="{FF2B5EF4-FFF2-40B4-BE49-F238E27FC236}">
              <a16:creationId xmlns:a16="http://schemas.microsoft.com/office/drawing/2014/main" id="{A54C1BF7-45AC-4125-9EAE-58DE959E73C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880B28B2-34B5-4116-BC02-C230FE74862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0" name="テキスト ボックス 629">
          <a:extLst>
            <a:ext uri="{FF2B5EF4-FFF2-40B4-BE49-F238E27FC236}">
              <a16:creationId xmlns:a16="http://schemas.microsoft.com/office/drawing/2014/main" id="{12DDCD28-7EDD-4A55-879B-F7A8276B616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1" name="直線コネクタ 630">
          <a:extLst>
            <a:ext uri="{FF2B5EF4-FFF2-40B4-BE49-F238E27FC236}">
              <a16:creationId xmlns:a16="http://schemas.microsoft.com/office/drawing/2014/main" id="{CC39EEBE-13E3-4602-AF04-65C353923671}"/>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2" name="テキスト ボックス 631">
          <a:extLst>
            <a:ext uri="{FF2B5EF4-FFF2-40B4-BE49-F238E27FC236}">
              <a16:creationId xmlns:a16="http://schemas.microsoft.com/office/drawing/2014/main" id="{E2E3606A-2D75-44B9-895C-E5D914863FFD}"/>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3" name="直線コネクタ 632">
          <a:extLst>
            <a:ext uri="{FF2B5EF4-FFF2-40B4-BE49-F238E27FC236}">
              <a16:creationId xmlns:a16="http://schemas.microsoft.com/office/drawing/2014/main" id="{9A2AB025-7CBD-44E6-A1FC-7FA199A6C8E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4" name="テキスト ボックス 633">
          <a:extLst>
            <a:ext uri="{FF2B5EF4-FFF2-40B4-BE49-F238E27FC236}">
              <a16:creationId xmlns:a16="http://schemas.microsoft.com/office/drawing/2014/main" id="{A7147FD6-7EC7-41AE-A094-00E984A2FA32}"/>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5" name="直線コネクタ 634">
          <a:extLst>
            <a:ext uri="{FF2B5EF4-FFF2-40B4-BE49-F238E27FC236}">
              <a16:creationId xmlns:a16="http://schemas.microsoft.com/office/drawing/2014/main" id="{C80E4390-BBFE-44C1-BC69-F2906281FC0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6" name="テキスト ボックス 635">
          <a:extLst>
            <a:ext uri="{FF2B5EF4-FFF2-40B4-BE49-F238E27FC236}">
              <a16:creationId xmlns:a16="http://schemas.microsoft.com/office/drawing/2014/main" id="{05264ADD-FC79-4EF7-BF32-2B32EB07B06A}"/>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7" name="直線コネクタ 636">
          <a:extLst>
            <a:ext uri="{FF2B5EF4-FFF2-40B4-BE49-F238E27FC236}">
              <a16:creationId xmlns:a16="http://schemas.microsoft.com/office/drawing/2014/main" id="{42779379-4C1A-4C34-9263-21F8E83E6A37}"/>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8" name="テキスト ボックス 637">
          <a:extLst>
            <a:ext uri="{FF2B5EF4-FFF2-40B4-BE49-F238E27FC236}">
              <a16:creationId xmlns:a16="http://schemas.microsoft.com/office/drawing/2014/main" id="{13472DA3-C24B-4B28-B0FB-4891D468BBBA}"/>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9" name="直線コネクタ 638">
          <a:extLst>
            <a:ext uri="{FF2B5EF4-FFF2-40B4-BE49-F238E27FC236}">
              <a16:creationId xmlns:a16="http://schemas.microsoft.com/office/drawing/2014/main" id="{71070381-E104-4111-AC27-51264ECCA58A}"/>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0" name="テキスト ボックス 639">
          <a:extLst>
            <a:ext uri="{FF2B5EF4-FFF2-40B4-BE49-F238E27FC236}">
              <a16:creationId xmlns:a16="http://schemas.microsoft.com/office/drawing/2014/main" id="{4F9FF046-B6C7-4CEE-AFC9-1EC85EDBAEE7}"/>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a:extLst>
            <a:ext uri="{FF2B5EF4-FFF2-40B4-BE49-F238E27FC236}">
              <a16:creationId xmlns:a16="http://schemas.microsoft.com/office/drawing/2014/main" id="{2E279507-CD1F-4C0E-B978-61E63435F06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2" name="テキスト ボックス 641">
          <a:extLst>
            <a:ext uri="{FF2B5EF4-FFF2-40B4-BE49-F238E27FC236}">
              <a16:creationId xmlns:a16="http://schemas.microsoft.com/office/drawing/2014/main" id="{DBB55944-AC1B-4EA6-A473-DA7626E9D89F}"/>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3" name="【消防施設】&#10;有形固定資産減価償却率グラフ枠">
          <a:extLst>
            <a:ext uri="{FF2B5EF4-FFF2-40B4-BE49-F238E27FC236}">
              <a16:creationId xmlns:a16="http://schemas.microsoft.com/office/drawing/2014/main" id="{6BC64B85-9169-40C1-8490-4C9A599E112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644" name="直線コネクタ 643">
          <a:extLst>
            <a:ext uri="{FF2B5EF4-FFF2-40B4-BE49-F238E27FC236}">
              <a16:creationId xmlns:a16="http://schemas.microsoft.com/office/drawing/2014/main" id="{4CA4F6A8-EB47-486B-9473-5EF9E7F5813C}"/>
            </a:ext>
          </a:extLst>
        </xdr:cNvPr>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645" name="【消防施設】&#10;有形固定資産減価償却率最小値テキスト">
          <a:extLst>
            <a:ext uri="{FF2B5EF4-FFF2-40B4-BE49-F238E27FC236}">
              <a16:creationId xmlns:a16="http://schemas.microsoft.com/office/drawing/2014/main" id="{508A4362-D17E-4DE6-AB0F-2C1D3624A76A}"/>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646" name="直線コネクタ 645">
          <a:extLst>
            <a:ext uri="{FF2B5EF4-FFF2-40B4-BE49-F238E27FC236}">
              <a16:creationId xmlns:a16="http://schemas.microsoft.com/office/drawing/2014/main" id="{E5D1E9E2-2125-4C6E-B36A-33334BD897EF}"/>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647" name="【消防施設】&#10;有形固定資産減価償却率最大値テキスト">
          <a:extLst>
            <a:ext uri="{FF2B5EF4-FFF2-40B4-BE49-F238E27FC236}">
              <a16:creationId xmlns:a16="http://schemas.microsoft.com/office/drawing/2014/main" id="{456BBDAF-7EC9-48C8-B05E-636183F29990}"/>
            </a:ext>
          </a:extLst>
        </xdr:cNvPr>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648" name="直線コネクタ 647">
          <a:extLst>
            <a:ext uri="{FF2B5EF4-FFF2-40B4-BE49-F238E27FC236}">
              <a16:creationId xmlns:a16="http://schemas.microsoft.com/office/drawing/2014/main" id="{24177695-E808-48D2-B2C9-C13AECA956EC}"/>
            </a:ext>
          </a:extLst>
        </xdr:cNvPr>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649" name="【消防施設】&#10;有形固定資産減価償却率平均値テキスト">
          <a:extLst>
            <a:ext uri="{FF2B5EF4-FFF2-40B4-BE49-F238E27FC236}">
              <a16:creationId xmlns:a16="http://schemas.microsoft.com/office/drawing/2014/main" id="{4CA895E8-53A0-4038-890D-92AC5F8C59F2}"/>
            </a:ext>
          </a:extLst>
        </xdr:cNvPr>
        <xdr:cNvSpPr txBox="1"/>
      </xdr:nvSpPr>
      <xdr:spPr>
        <a:xfrm>
          <a:off x="16357600" y="1416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650" name="フローチャート: 判断 649">
          <a:extLst>
            <a:ext uri="{FF2B5EF4-FFF2-40B4-BE49-F238E27FC236}">
              <a16:creationId xmlns:a16="http://schemas.microsoft.com/office/drawing/2014/main" id="{4B1FCA95-0B6B-4619-9AFC-F63D434C35A1}"/>
            </a:ext>
          </a:extLst>
        </xdr:cNvPr>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651" name="フローチャート: 判断 650">
          <a:extLst>
            <a:ext uri="{FF2B5EF4-FFF2-40B4-BE49-F238E27FC236}">
              <a16:creationId xmlns:a16="http://schemas.microsoft.com/office/drawing/2014/main" id="{C6A14554-EF02-4A57-9A45-75CFA2EA25F6}"/>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652" name="フローチャート: 判断 651">
          <a:extLst>
            <a:ext uri="{FF2B5EF4-FFF2-40B4-BE49-F238E27FC236}">
              <a16:creationId xmlns:a16="http://schemas.microsoft.com/office/drawing/2014/main" id="{42AB95FD-2D1F-48FA-8F2B-271A935144FC}"/>
            </a:ext>
          </a:extLst>
        </xdr:cNvPr>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653" name="フローチャート: 判断 652">
          <a:extLst>
            <a:ext uri="{FF2B5EF4-FFF2-40B4-BE49-F238E27FC236}">
              <a16:creationId xmlns:a16="http://schemas.microsoft.com/office/drawing/2014/main" id="{D4ED620F-A4C5-47E6-B9DC-EFE387FC9A1A}"/>
            </a:ext>
          </a:extLst>
        </xdr:cNvPr>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654" name="フローチャート: 判断 653">
          <a:extLst>
            <a:ext uri="{FF2B5EF4-FFF2-40B4-BE49-F238E27FC236}">
              <a16:creationId xmlns:a16="http://schemas.microsoft.com/office/drawing/2014/main" id="{127CA32D-245B-4921-A2DC-A05F819BA151}"/>
            </a:ext>
          </a:extLst>
        </xdr:cNvPr>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3C1A746A-5559-4FCF-BAC8-78670772879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1FBA8EEC-C5DB-4BF7-8D58-A3734E88CC6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38276999-3113-473F-AD0F-EB5FB0AA506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E9FDC3FA-8313-4878-B31F-28F96BC884E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65E1802B-B82C-4A29-9087-5DDF3142DCE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660" name="楕円 659">
          <a:extLst>
            <a:ext uri="{FF2B5EF4-FFF2-40B4-BE49-F238E27FC236}">
              <a16:creationId xmlns:a16="http://schemas.microsoft.com/office/drawing/2014/main" id="{F08F1623-9BC9-429E-9C8B-5C5748820190}"/>
            </a:ext>
          </a:extLst>
        </xdr:cNvPr>
        <xdr:cNvSpPr/>
      </xdr:nvSpPr>
      <xdr:spPr>
        <a:xfrm>
          <a:off x="16268700" y="1403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166388</xdr:rowOff>
    </xdr:from>
    <xdr:ext cx="405111" cy="259045"/>
    <xdr:sp macro="" textlink="">
      <xdr:nvSpPr>
        <xdr:cNvPr id="661" name="【消防施設】&#10;有形固定資産減価償却率該当値テキスト">
          <a:extLst>
            <a:ext uri="{FF2B5EF4-FFF2-40B4-BE49-F238E27FC236}">
              <a16:creationId xmlns:a16="http://schemas.microsoft.com/office/drawing/2014/main" id="{71F8F27D-BE5F-4945-AC30-C646E16DE94E}"/>
            </a:ext>
          </a:extLst>
        </xdr:cNvPr>
        <xdr:cNvSpPr txBox="1"/>
      </xdr:nvSpPr>
      <xdr:spPr>
        <a:xfrm>
          <a:off x="16357600" y="1388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145414</xdr:rowOff>
    </xdr:from>
    <xdr:to>
      <xdr:col>81</xdr:col>
      <xdr:colOff>101600</xdr:colOff>
      <xdr:row>82</xdr:row>
      <xdr:rowOff>75564</xdr:rowOff>
    </xdr:to>
    <xdr:sp macro="" textlink="">
      <xdr:nvSpPr>
        <xdr:cNvPr id="662" name="楕円 661">
          <a:extLst>
            <a:ext uri="{FF2B5EF4-FFF2-40B4-BE49-F238E27FC236}">
              <a16:creationId xmlns:a16="http://schemas.microsoft.com/office/drawing/2014/main" id="{0EDBF5A7-95F2-4898-89CB-F89216F4FA1B}"/>
            </a:ext>
          </a:extLst>
        </xdr:cNvPr>
        <xdr:cNvSpPr/>
      </xdr:nvSpPr>
      <xdr:spPr>
        <a:xfrm>
          <a:off x="15430500" y="1403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22861</xdr:rowOff>
    </xdr:from>
    <xdr:to>
      <xdr:col>85</xdr:col>
      <xdr:colOff>127000</xdr:colOff>
      <xdr:row>82</xdr:row>
      <xdr:rowOff>24764</xdr:rowOff>
    </xdr:to>
    <xdr:cxnSp macro="">
      <xdr:nvCxnSpPr>
        <xdr:cNvPr id="663" name="直線コネクタ 662">
          <a:extLst>
            <a:ext uri="{FF2B5EF4-FFF2-40B4-BE49-F238E27FC236}">
              <a16:creationId xmlns:a16="http://schemas.microsoft.com/office/drawing/2014/main" id="{14943693-97AB-4A68-B0B2-CEA9AC3EA691}"/>
            </a:ext>
          </a:extLst>
        </xdr:cNvPr>
        <xdr:cNvCxnSpPr/>
      </xdr:nvCxnSpPr>
      <xdr:spPr>
        <a:xfrm flipV="1">
          <a:off x="15481300" y="14081761"/>
          <a:ext cx="8382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105411</xdr:rowOff>
    </xdr:from>
    <xdr:to>
      <xdr:col>76</xdr:col>
      <xdr:colOff>165100</xdr:colOff>
      <xdr:row>82</xdr:row>
      <xdr:rowOff>35561</xdr:rowOff>
    </xdr:to>
    <xdr:sp macro="" textlink="">
      <xdr:nvSpPr>
        <xdr:cNvPr id="664" name="楕円 663">
          <a:extLst>
            <a:ext uri="{FF2B5EF4-FFF2-40B4-BE49-F238E27FC236}">
              <a16:creationId xmlns:a16="http://schemas.microsoft.com/office/drawing/2014/main" id="{64096B18-3E11-4BF6-9EE6-4F959CDCA2CB}"/>
            </a:ext>
          </a:extLst>
        </xdr:cNvPr>
        <xdr:cNvSpPr/>
      </xdr:nvSpPr>
      <xdr:spPr>
        <a:xfrm>
          <a:off x="14541500" y="1399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156211</xdr:rowOff>
    </xdr:from>
    <xdr:to>
      <xdr:col>81</xdr:col>
      <xdr:colOff>50800</xdr:colOff>
      <xdr:row>82</xdr:row>
      <xdr:rowOff>24764</xdr:rowOff>
    </xdr:to>
    <xdr:cxnSp macro="">
      <xdr:nvCxnSpPr>
        <xdr:cNvPr id="665" name="直線コネクタ 664">
          <a:extLst>
            <a:ext uri="{FF2B5EF4-FFF2-40B4-BE49-F238E27FC236}">
              <a16:creationId xmlns:a16="http://schemas.microsoft.com/office/drawing/2014/main" id="{04DB0507-75E4-40AC-9A51-BA1302F9FE5C}"/>
            </a:ext>
          </a:extLst>
        </xdr:cNvPr>
        <xdr:cNvCxnSpPr/>
      </xdr:nvCxnSpPr>
      <xdr:spPr>
        <a:xfrm>
          <a:off x="14592300" y="14043661"/>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63500</xdr:rowOff>
    </xdr:from>
    <xdr:to>
      <xdr:col>72</xdr:col>
      <xdr:colOff>38100</xdr:colOff>
      <xdr:row>81</xdr:row>
      <xdr:rowOff>165100</xdr:rowOff>
    </xdr:to>
    <xdr:sp macro="" textlink="">
      <xdr:nvSpPr>
        <xdr:cNvPr id="666" name="楕円 665">
          <a:extLst>
            <a:ext uri="{FF2B5EF4-FFF2-40B4-BE49-F238E27FC236}">
              <a16:creationId xmlns:a16="http://schemas.microsoft.com/office/drawing/2014/main" id="{1B78D129-43B2-4D29-BF48-B59C5B24A3F4}"/>
            </a:ext>
          </a:extLst>
        </xdr:cNvPr>
        <xdr:cNvSpPr/>
      </xdr:nvSpPr>
      <xdr:spPr>
        <a:xfrm>
          <a:off x="136525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114300</xdr:rowOff>
    </xdr:from>
    <xdr:to>
      <xdr:col>76</xdr:col>
      <xdr:colOff>114300</xdr:colOff>
      <xdr:row>81</xdr:row>
      <xdr:rowOff>156211</xdr:rowOff>
    </xdr:to>
    <xdr:cxnSp macro="">
      <xdr:nvCxnSpPr>
        <xdr:cNvPr id="667" name="直線コネクタ 666">
          <a:extLst>
            <a:ext uri="{FF2B5EF4-FFF2-40B4-BE49-F238E27FC236}">
              <a16:creationId xmlns:a16="http://schemas.microsoft.com/office/drawing/2014/main" id="{7C12C8EE-BFBF-46A8-A85C-9793203765AB}"/>
            </a:ext>
          </a:extLst>
        </xdr:cNvPr>
        <xdr:cNvCxnSpPr/>
      </xdr:nvCxnSpPr>
      <xdr:spPr>
        <a:xfrm>
          <a:off x="13703300" y="1400175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21589</xdr:rowOff>
    </xdr:from>
    <xdr:to>
      <xdr:col>67</xdr:col>
      <xdr:colOff>101600</xdr:colOff>
      <xdr:row>81</xdr:row>
      <xdr:rowOff>123189</xdr:rowOff>
    </xdr:to>
    <xdr:sp macro="" textlink="">
      <xdr:nvSpPr>
        <xdr:cNvPr id="668" name="楕円 667">
          <a:extLst>
            <a:ext uri="{FF2B5EF4-FFF2-40B4-BE49-F238E27FC236}">
              <a16:creationId xmlns:a16="http://schemas.microsoft.com/office/drawing/2014/main" id="{78FE383A-9950-4CF7-ABB2-2D656450B95C}"/>
            </a:ext>
          </a:extLst>
        </xdr:cNvPr>
        <xdr:cNvSpPr/>
      </xdr:nvSpPr>
      <xdr:spPr>
        <a:xfrm>
          <a:off x="12763500" y="1390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72389</xdr:rowOff>
    </xdr:from>
    <xdr:to>
      <xdr:col>71</xdr:col>
      <xdr:colOff>177800</xdr:colOff>
      <xdr:row>81</xdr:row>
      <xdr:rowOff>114300</xdr:rowOff>
    </xdr:to>
    <xdr:cxnSp macro="">
      <xdr:nvCxnSpPr>
        <xdr:cNvPr id="669" name="直線コネクタ 668">
          <a:extLst>
            <a:ext uri="{FF2B5EF4-FFF2-40B4-BE49-F238E27FC236}">
              <a16:creationId xmlns:a16="http://schemas.microsoft.com/office/drawing/2014/main" id="{DAD4C3D9-9282-489F-BE1E-7A27FCC7726E}"/>
            </a:ext>
          </a:extLst>
        </xdr:cNvPr>
        <xdr:cNvCxnSpPr/>
      </xdr:nvCxnSpPr>
      <xdr:spPr>
        <a:xfrm>
          <a:off x="12814300" y="1395983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670" name="n_1aveValue【消防施設】&#10;有形固定資産減価償却率">
          <a:extLst>
            <a:ext uri="{FF2B5EF4-FFF2-40B4-BE49-F238E27FC236}">
              <a16:creationId xmlns:a16="http://schemas.microsoft.com/office/drawing/2014/main" id="{C5E67E84-4228-48CC-8D11-2A557594177F}"/>
            </a:ext>
          </a:extLst>
        </xdr:cNvPr>
        <xdr:cNvSpPr txBox="1"/>
      </xdr:nvSpPr>
      <xdr:spPr>
        <a:xfrm>
          <a:off x="15266044" y="1426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671" name="n_2aveValue【消防施設】&#10;有形固定資産減価償却率">
          <a:extLst>
            <a:ext uri="{FF2B5EF4-FFF2-40B4-BE49-F238E27FC236}">
              <a16:creationId xmlns:a16="http://schemas.microsoft.com/office/drawing/2014/main" id="{A23FE695-90D3-40DB-9358-F00D2701B233}"/>
            </a:ext>
          </a:extLst>
        </xdr:cNvPr>
        <xdr:cNvSpPr txBox="1"/>
      </xdr:nvSpPr>
      <xdr:spPr>
        <a:xfrm>
          <a:off x="1438974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672" name="n_3aveValue【消防施設】&#10;有形固定資産減価償却率">
          <a:extLst>
            <a:ext uri="{FF2B5EF4-FFF2-40B4-BE49-F238E27FC236}">
              <a16:creationId xmlns:a16="http://schemas.microsoft.com/office/drawing/2014/main" id="{0B2298DF-B7B1-4BB3-9494-8FAE12528846}"/>
            </a:ext>
          </a:extLst>
        </xdr:cNvPr>
        <xdr:cNvSpPr txBox="1"/>
      </xdr:nvSpPr>
      <xdr:spPr>
        <a:xfrm>
          <a:off x="13500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673" name="n_4aveValue【消防施設】&#10;有形固定資産減価償却率">
          <a:extLst>
            <a:ext uri="{FF2B5EF4-FFF2-40B4-BE49-F238E27FC236}">
              <a16:creationId xmlns:a16="http://schemas.microsoft.com/office/drawing/2014/main" id="{4F064B93-1041-4268-8DE8-CE326798FD36}"/>
            </a:ext>
          </a:extLst>
        </xdr:cNvPr>
        <xdr:cNvSpPr txBox="1"/>
      </xdr:nvSpPr>
      <xdr:spPr>
        <a:xfrm>
          <a:off x="12611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92091</xdr:rowOff>
    </xdr:from>
    <xdr:ext cx="405111" cy="259045"/>
    <xdr:sp macro="" textlink="">
      <xdr:nvSpPr>
        <xdr:cNvPr id="674" name="n_1mainValue【消防施設】&#10;有形固定資産減価償却率">
          <a:extLst>
            <a:ext uri="{FF2B5EF4-FFF2-40B4-BE49-F238E27FC236}">
              <a16:creationId xmlns:a16="http://schemas.microsoft.com/office/drawing/2014/main" id="{1D60F42D-E214-48B4-8784-7B03F6328E18}"/>
            </a:ext>
          </a:extLst>
        </xdr:cNvPr>
        <xdr:cNvSpPr txBox="1"/>
      </xdr:nvSpPr>
      <xdr:spPr>
        <a:xfrm>
          <a:off x="15266044" y="1380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52088</xdr:rowOff>
    </xdr:from>
    <xdr:ext cx="405111" cy="259045"/>
    <xdr:sp macro="" textlink="">
      <xdr:nvSpPr>
        <xdr:cNvPr id="675" name="n_2mainValue【消防施設】&#10;有形固定資産減価償却率">
          <a:extLst>
            <a:ext uri="{FF2B5EF4-FFF2-40B4-BE49-F238E27FC236}">
              <a16:creationId xmlns:a16="http://schemas.microsoft.com/office/drawing/2014/main" id="{6FBFDE41-F5CF-4A50-8D99-E2ED77312F98}"/>
            </a:ext>
          </a:extLst>
        </xdr:cNvPr>
        <xdr:cNvSpPr txBox="1"/>
      </xdr:nvSpPr>
      <xdr:spPr>
        <a:xfrm>
          <a:off x="14389744" y="13768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10177</xdr:rowOff>
    </xdr:from>
    <xdr:ext cx="405111" cy="259045"/>
    <xdr:sp macro="" textlink="">
      <xdr:nvSpPr>
        <xdr:cNvPr id="676" name="n_3mainValue【消防施設】&#10;有形固定資産減価償却率">
          <a:extLst>
            <a:ext uri="{FF2B5EF4-FFF2-40B4-BE49-F238E27FC236}">
              <a16:creationId xmlns:a16="http://schemas.microsoft.com/office/drawing/2014/main" id="{44519441-548A-47F8-A71F-C9A2B5B6CADB}"/>
            </a:ext>
          </a:extLst>
        </xdr:cNvPr>
        <xdr:cNvSpPr txBox="1"/>
      </xdr:nvSpPr>
      <xdr:spPr>
        <a:xfrm>
          <a:off x="13500744" y="1372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139716</xdr:rowOff>
    </xdr:from>
    <xdr:ext cx="405111" cy="259045"/>
    <xdr:sp macro="" textlink="">
      <xdr:nvSpPr>
        <xdr:cNvPr id="677" name="n_4mainValue【消防施設】&#10;有形固定資産減価償却率">
          <a:extLst>
            <a:ext uri="{FF2B5EF4-FFF2-40B4-BE49-F238E27FC236}">
              <a16:creationId xmlns:a16="http://schemas.microsoft.com/office/drawing/2014/main" id="{FAD78AF8-0314-4B86-BAA5-BFB68CD2DF76}"/>
            </a:ext>
          </a:extLst>
        </xdr:cNvPr>
        <xdr:cNvSpPr txBox="1"/>
      </xdr:nvSpPr>
      <xdr:spPr>
        <a:xfrm>
          <a:off x="12611744" y="1368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8" name="正方形/長方形 677">
          <a:extLst>
            <a:ext uri="{FF2B5EF4-FFF2-40B4-BE49-F238E27FC236}">
              <a16:creationId xmlns:a16="http://schemas.microsoft.com/office/drawing/2014/main" id="{21697F3E-95B7-4D3D-A47E-B179B11D549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9" name="正方形/長方形 678">
          <a:extLst>
            <a:ext uri="{FF2B5EF4-FFF2-40B4-BE49-F238E27FC236}">
              <a16:creationId xmlns:a16="http://schemas.microsoft.com/office/drawing/2014/main" id="{671A1AB2-4FD0-4920-ABCC-D342F72E601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0" name="正方形/長方形 679">
          <a:extLst>
            <a:ext uri="{FF2B5EF4-FFF2-40B4-BE49-F238E27FC236}">
              <a16:creationId xmlns:a16="http://schemas.microsoft.com/office/drawing/2014/main" id="{91ADB18A-CE92-4BB7-868F-6236D0E674C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1" name="正方形/長方形 680">
          <a:extLst>
            <a:ext uri="{FF2B5EF4-FFF2-40B4-BE49-F238E27FC236}">
              <a16:creationId xmlns:a16="http://schemas.microsoft.com/office/drawing/2014/main" id="{5CCA3E64-7C08-43E7-BCC8-CDC8F7E6550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2" name="正方形/長方形 681">
          <a:extLst>
            <a:ext uri="{FF2B5EF4-FFF2-40B4-BE49-F238E27FC236}">
              <a16:creationId xmlns:a16="http://schemas.microsoft.com/office/drawing/2014/main" id="{B4055832-B1BA-44D5-B059-205AAE21687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3" name="正方形/長方形 682">
          <a:extLst>
            <a:ext uri="{FF2B5EF4-FFF2-40B4-BE49-F238E27FC236}">
              <a16:creationId xmlns:a16="http://schemas.microsoft.com/office/drawing/2014/main" id="{450D3E43-59F0-4D24-BFC1-929A9613479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4" name="正方形/長方形 683">
          <a:extLst>
            <a:ext uri="{FF2B5EF4-FFF2-40B4-BE49-F238E27FC236}">
              <a16:creationId xmlns:a16="http://schemas.microsoft.com/office/drawing/2014/main" id="{28B4CF18-4171-46C4-AB0A-2EA8A74231C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5" name="正方形/長方形 684">
          <a:extLst>
            <a:ext uri="{FF2B5EF4-FFF2-40B4-BE49-F238E27FC236}">
              <a16:creationId xmlns:a16="http://schemas.microsoft.com/office/drawing/2014/main" id="{60E24ECC-4780-4C91-9283-F850B92ABD6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6" name="テキスト ボックス 685">
          <a:extLst>
            <a:ext uri="{FF2B5EF4-FFF2-40B4-BE49-F238E27FC236}">
              <a16:creationId xmlns:a16="http://schemas.microsoft.com/office/drawing/2014/main" id="{C0B44A4F-7298-4BFA-B94A-730E4F9CB40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7" name="直線コネクタ 686">
          <a:extLst>
            <a:ext uri="{FF2B5EF4-FFF2-40B4-BE49-F238E27FC236}">
              <a16:creationId xmlns:a16="http://schemas.microsoft.com/office/drawing/2014/main" id="{EC89CAAE-5B9A-44A3-AD32-AD197982A5D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8" name="直線コネクタ 687">
          <a:extLst>
            <a:ext uri="{FF2B5EF4-FFF2-40B4-BE49-F238E27FC236}">
              <a16:creationId xmlns:a16="http://schemas.microsoft.com/office/drawing/2014/main" id="{4D6D3815-8F6B-4B5F-84C8-6C1E72C62EC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9" name="テキスト ボックス 688">
          <a:extLst>
            <a:ext uri="{FF2B5EF4-FFF2-40B4-BE49-F238E27FC236}">
              <a16:creationId xmlns:a16="http://schemas.microsoft.com/office/drawing/2014/main" id="{1B49B87E-828E-4ADB-A0FE-4D4F9AC39E69}"/>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0" name="直線コネクタ 689">
          <a:extLst>
            <a:ext uri="{FF2B5EF4-FFF2-40B4-BE49-F238E27FC236}">
              <a16:creationId xmlns:a16="http://schemas.microsoft.com/office/drawing/2014/main" id="{02C8436E-F965-40F0-B035-7E67CE2B820E}"/>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1" name="テキスト ボックス 690">
          <a:extLst>
            <a:ext uri="{FF2B5EF4-FFF2-40B4-BE49-F238E27FC236}">
              <a16:creationId xmlns:a16="http://schemas.microsoft.com/office/drawing/2014/main" id="{C8180C3F-E9D5-4881-BEA5-FBB4B8B5286A}"/>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2" name="直線コネクタ 691">
          <a:extLst>
            <a:ext uri="{FF2B5EF4-FFF2-40B4-BE49-F238E27FC236}">
              <a16:creationId xmlns:a16="http://schemas.microsoft.com/office/drawing/2014/main" id="{5F0FD74F-3A31-41FB-8DB3-CBD41CA0C14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3" name="テキスト ボックス 692">
          <a:extLst>
            <a:ext uri="{FF2B5EF4-FFF2-40B4-BE49-F238E27FC236}">
              <a16:creationId xmlns:a16="http://schemas.microsoft.com/office/drawing/2014/main" id="{63EC3A08-E462-4F4E-A89C-218F2FD9BF78}"/>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4" name="直線コネクタ 693">
          <a:extLst>
            <a:ext uri="{FF2B5EF4-FFF2-40B4-BE49-F238E27FC236}">
              <a16:creationId xmlns:a16="http://schemas.microsoft.com/office/drawing/2014/main" id="{A8C5CE84-B3F9-490B-9CEB-90834C6F34C1}"/>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5" name="テキスト ボックス 694">
          <a:extLst>
            <a:ext uri="{FF2B5EF4-FFF2-40B4-BE49-F238E27FC236}">
              <a16:creationId xmlns:a16="http://schemas.microsoft.com/office/drawing/2014/main" id="{988DF946-A9E1-4A02-9F1D-4D63A9D88F24}"/>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BAB84D71-27F9-4B02-BA75-45D1341892F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92FABF5F-3714-4EEA-AC3A-C708FC45537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消防施設】&#10;一人当たり面積グラフ枠">
          <a:extLst>
            <a:ext uri="{FF2B5EF4-FFF2-40B4-BE49-F238E27FC236}">
              <a16:creationId xmlns:a16="http://schemas.microsoft.com/office/drawing/2014/main" id="{0EEC931B-CDB2-4921-BAC8-DBC28842357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699" name="直線コネクタ 698">
          <a:extLst>
            <a:ext uri="{FF2B5EF4-FFF2-40B4-BE49-F238E27FC236}">
              <a16:creationId xmlns:a16="http://schemas.microsoft.com/office/drawing/2014/main" id="{8CC100D8-0F9A-43D6-A5B2-85453DA1F115}"/>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00" name="【消防施設】&#10;一人当たり面積最小値テキスト">
          <a:extLst>
            <a:ext uri="{FF2B5EF4-FFF2-40B4-BE49-F238E27FC236}">
              <a16:creationId xmlns:a16="http://schemas.microsoft.com/office/drawing/2014/main" id="{9F175B82-E345-4D9C-A028-5D0B661D670F}"/>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01" name="直線コネクタ 700">
          <a:extLst>
            <a:ext uri="{FF2B5EF4-FFF2-40B4-BE49-F238E27FC236}">
              <a16:creationId xmlns:a16="http://schemas.microsoft.com/office/drawing/2014/main" id="{C6A014D7-7494-4719-9D5D-6EF0E3C121ED}"/>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02" name="【消防施設】&#10;一人当たり面積最大値テキスト">
          <a:extLst>
            <a:ext uri="{FF2B5EF4-FFF2-40B4-BE49-F238E27FC236}">
              <a16:creationId xmlns:a16="http://schemas.microsoft.com/office/drawing/2014/main" id="{B2FA41BF-5CE0-48B3-B973-F9C791FCE0EA}"/>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703" name="直線コネクタ 702">
          <a:extLst>
            <a:ext uri="{FF2B5EF4-FFF2-40B4-BE49-F238E27FC236}">
              <a16:creationId xmlns:a16="http://schemas.microsoft.com/office/drawing/2014/main" id="{22A6E868-1579-4964-A0C8-3601EC6068AB}"/>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6875</xdr:rowOff>
    </xdr:from>
    <xdr:ext cx="469744" cy="259045"/>
    <xdr:sp macro="" textlink="">
      <xdr:nvSpPr>
        <xdr:cNvPr id="704" name="【消防施設】&#10;一人当たり面積平均値テキスト">
          <a:extLst>
            <a:ext uri="{FF2B5EF4-FFF2-40B4-BE49-F238E27FC236}">
              <a16:creationId xmlns:a16="http://schemas.microsoft.com/office/drawing/2014/main" id="{AAA2F276-3751-4422-9C01-BCD7863202E2}"/>
            </a:ext>
          </a:extLst>
        </xdr:cNvPr>
        <xdr:cNvSpPr txBox="1"/>
      </xdr:nvSpPr>
      <xdr:spPr>
        <a:xfrm>
          <a:off x="22199600" y="14408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705" name="フローチャート: 判断 704">
          <a:extLst>
            <a:ext uri="{FF2B5EF4-FFF2-40B4-BE49-F238E27FC236}">
              <a16:creationId xmlns:a16="http://schemas.microsoft.com/office/drawing/2014/main" id="{3F19B436-C9BD-44D1-925C-F3282FEEE622}"/>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706" name="フローチャート: 判断 705">
          <a:extLst>
            <a:ext uri="{FF2B5EF4-FFF2-40B4-BE49-F238E27FC236}">
              <a16:creationId xmlns:a16="http://schemas.microsoft.com/office/drawing/2014/main" id="{7E1D2703-3EA7-4EB0-AA37-DD92E355668C}"/>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707" name="フローチャート: 判断 706">
          <a:extLst>
            <a:ext uri="{FF2B5EF4-FFF2-40B4-BE49-F238E27FC236}">
              <a16:creationId xmlns:a16="http://schemas.microsoft.com/office/drawing/2014/main" id="{A074A103-71FA-4122-9359-87102B2A94A6}"/>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708" name="フローチャート: 判断 707">
          <a:extLst>
            <a:ext uri="{FF2B5EF4-FFF2-40B4-BE49-F238E27FC236}">
              <a16:creationId xmlns:a16="http://schemas.microsoft.com/office/drawing/2014/main" id="{ED36F5EF-BE2B-4D36-96C4-A02F5CE70AFF}"/>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709" name="フローチャート: 判断 708">
          <a:extLst>
            <a:ext uri="{FF2B5EF4-FFF2-40B4-BE49-F238E27FC236}">
              <a16:creationId xmlns:a16="http://schemas.microsoft.com/office/drawing/2014/main" id="{DC20636F-0C28-4C96-B7E4-D1BD39FE1DDE}"/>
            </a:ext>
          </a:extLst>
        </xdr:cNvPr>
        <xdr:cNvSpPr/>
      </xdr:nvSpPr>
      <xdr:spPr>
        <a:xfrm>
          <a:off x="18605500" y="1445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531A1888-1A9A-4C09-9204-375AD9E22E07}"/>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171A4E03-DB4D-4B50-8747-F2B97FBBC3A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97F61B28-ABF6-48D8-A655-C57823003E5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A5A2E2C0-4633-49C0-83A7-6FFB973C2CA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7532E6EA-7D16-44E1-AEB3-88BFA3038BA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149606</xdr:rowOff>
    </xdr:from>
    <xdr:to>
      <xdr:col>116</xdr:col>
      <xdr:colOff>114300</xdr:colOff>
      <xdr:row>84</xdr:row>
      <xdr:rowOff>79756</xdr:rowOff>
    </xdr:to>
    <xdr:sp macro="" textlink="">
      <xdr:nvSpPr>
        <xdr:cNvPr id="715" name="楕円 714">
          <a:extLst>
            <a:ext uri="{FF2B5EF4-FFF2-40B4-BE49-F238E27FC236}">
              <a16:creationId xmlns:a16="http://schemas.microsoft.com/office/drawing/2014/main" id="{0C123830-005E-4CCD-9124-A688DECE96F9}"/>
            </a:ext>
          </a:extLst>
        </xdr:cNvPr>
        <xdr:cNvSpPr/>
      </xdr:nvSpPr>
      <xdr:spPr>
        <a:xfrm>
          <a:off x="22110700" y="1437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1033</xdr:rowOff>
    </xdr:from>
    <xdr:ext cx="469744" cy="259045"/>
    <xdr:sp macro="" textlink="">
      <xdr:nvSpPr>
        <xdr:cNvPr id="716" name="【消防施設】&#10;一人当たり面積該当値テキスト">
          <a:extLst>
            <a:ext uri="{FF2B5EF4-FFF2-40B4-BE49-F238E27FC236}">
              <a16:creationId xmlns:a16="http://schemas.microsoft.com/office/drawing/2014/main" id="{113DF000-1650-4CC3-B14F-2BC8EFF17A13}"/>
            </a:ext>
          </a:extLst>
        </xdr:cNvPr>
        <xdr:cNvSpPr txBox="1"/>
      </xdr:nvSpPr>
      <xdr:spPr>
        <a:xfrm>
          <a:off x="22199600" y="14231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163322</xdr:rowOff>
    </xdr:from>
    <xdr:to>
      <xdr:col>112</xdr:col>
      <xdr:colOff>38100</xdr:colOff>
      <xdr:row>84</xdr:row>
      <xdr:rowOff>93472</xdr:rowOff>
    </xdr:to>
    <xdr:sp macro="" textlink="">
      <xdr:nvSpPr>
        <xdr:cNvPr id="717" name="楕円 716">
          <a:extLst>
            <a:ext uri="{FF2B5EF4-FFF2-40B4-BE49-F238E27FC236}">
              <a16:creationId xmlns:a16="http://schemas.microsoft.com/office/drawing/2014/main" id="{6B9CB6D7-5BF2-44E4-84D2-C4685B3E5D16}"/>
            </a:ext>
          </a:extLst>
        </xdr:cNvPr>
        <xdr:cNvSpPr/>
      </xdr:nvSpPr>
      <xdr:spPr>
        <a:xfrm>
          <a:off x="21272500" y="1439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28956</xdr:rowOff>
    </xdr:from>
    <xdr:to>
      <xdr:col>116</xdr:col>
      <xdr:colOff>63500</xdr:colOff>
      <xdr:row>84</xdr:row>
      <xdr:rowOff>42672</xdr:rowOff>
    </xdr:to>
    <xdr:cxnSp macro="">
      <xdr:nvCxnSpPr>
        <xdr:cNvPr id="718" name="直線コネクタ 717">
          <a:extLst>
            <a:ext uri="{FF2B5EF4-FFF2-40B4-BE49-F238E27FC236}">
              <a16:creationId xmlns:a16="http://schemas.microsoft.com/office/drawing/2014/main" id="{E2CCC7DE-6EBC-4EDA-9865-5E6EF519A879}"/>
            </a:ext>
          </a:extLst>
        </xdr:cNvPr>
        <xdr:cNvCxnSpPr/>
      </xdr:nvCxnSpPr>
      <xdr:spPr>
        <a:xfrm flipV="1">
          <a:off x="21323300" y="1443075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163322</xdr:rowOff>
    </xdr:from>
    <xdr:to>
      <xdr:col>107</xdr:col>
      <xdr:colOff>101600</xdr:colOff>
      <xdr:row>84</xdr:row>
      <xdr:rowOff>93472</xdr:rowOff>
    </xdr:to>
    <xdr:sp macro="" textlink="">
      <xdr:nvSpPr>
        <xdr:cNvPr id="719" name="楕円 718">
          <a:extLst>
            <a:ext uri="{FF2B5EF4-FFF2-40B4-BE49-F238E27FC236}">
              <a16:creationId xmlns:a16="http://schemas.microsoft.com/office/drawing/2014/main" id="{64CA60DF-F720-461D-B6D3-4B41D8309316}"/>
            </a:ext>
          </a:extLst>
        </xdr:cNvPr>
        <xdr:cNvSpPr/>
      </xdr:nvSpPr>
      <xdr:spPr>
        <a:xfrm>
          <a:off x="20383500" y="1439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42672</xdr:rowOff>
    </xdr:from>
    <xdr:to>
      <xdr:col>111</xdr:col>
      <xdr:colOff>177800</xdr:colOff>
      <xdr:row>84</xdr:row>
      <xdr:rowOff>42672</xdr:rowOff>
    </xdr:to>
    <xdr:cxnSp macro="">
      <xdr:nvCxnSpPr>
        <xdr:cNvPr id="720" name="直線コネクタ 719">
          <a:extLst>
            <a:ext uri="{FF2B5EF4-FFF2-40B4-BE49-F238E27FC236}">
              <a16:creationId xmlns:a16="http://schemas.microsoft.com/office/drawing/2014/main" id="{04981BF4-24CA-4F56-8FFF-41138A8E105E}"/>
            </a:ext>
          </a:extLst>
        </xdr:cNvPr>
        <xdr:cNvCxnSpPr/>
      </xdr:nvCxnSpPr>
      <xdr:spPr>
        <a:xfrm>
          <a:off x="20434300" y="144444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167894</xdr:rowOff>
    </xdr:from>
    <xdr:to>
      <xdr:col>102</xdr:col>
      <xdr:colOff>165100</xdr:colOff>
      <xdr:row>84</xdr:row>
      <xdr:rowOff>98044</xdr:rowOff>
    </xdr:to>
    <xdr:sp macro="" textlink="">
      <xdr:nvSpPr>
        <xdr:cNvPr id="721" name="楕円 720">
          <a:extLst>
            <a:ext uri="{FF2B5EF4-FFF2-40B4-BE49-F238E27FC236}">
              <a16:creationId xmlns:a16="http://schemas.microsoft.com/office/drawing/2014/main" id="{6876DE1B-CA36-497E-8288-E337323CEFD5}"/>
            </a:ext>
          </a:extLst>
        </xdr:cNvPr>
        <xdr:cNvSpPr/>
      </xdr:nvSpPr>
      <xdr:spPr>
        <a:xfrm>
          <a:off x="19494500" y="1439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42672</xdr:rowOff>
    </xdr:from>
    <xdr:to>
      <xdr:col>107</xdr:col>
      <xdr:colOff>50800</xdr:colOff>
      <xdr:row>84</xdr:row>
      <xdr:rowOff>47244</xdr:rowOff>
    </xdr:to>
    <xdr:cxnSp macro="">
      <xdr:nvCxnSpPr>
        <xdr:cNvPr id="722" name="直線コネクタ 721">
          <a:extLst>
            <a:ext uri="{FF2B5EF4-FFF2-40B4-BE49-F238E27FC236}">
              <a16:creationId xmlns:a16="http://schemas.microsoft.com/office/drawing/2014/main" id="{2F1DA07F-5410-4853-A6DB-A2A282BC90A0}"/>
            </a:ext>
          </a:extLst>
        </xdr:cNvPr>
        <xdr:cNvCxnSpPr/>
      </xdr:nvCxnSpPr>
      <xdr:spPr>
        <a:xfrm flipV="1">
          <a:off x="19545300" y="1444447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5587</xdr:rowOff>
    </xdr:from>
    <xdr:to>
      <xdr:col>98</xdr:col>
      <xdr:colOff>38100</xdr:colOff>
      <xdr:row>84</xdr:row>
      <xdr:rowOff>107187</xdr:rowOff>
    </xdr:to>
    <xdr:sp macro="" textlink="">
      <xdr:nvSpPr>
        <xdr:cNvPr id="723" name="楕円 722">
          <a:extLst>
            <a:ext uri="{FF2B5EF4-FFF2-40B4-BE49-F238E27FC236}">
              <a16:creationId xmlns:a16="http://schemas.microsoft.com/office/drawing/2014/main" id="{A4295657-F5AC-4E8D-BE93-5FBB4FB63711}"/>
            </a:ext>
          </a:extLst>
        </xdr:cNvPr>
        <xdr:cNvSpPr/>
      </xdr:nvSpPr>
      <xdr:spPr>
        <a:xfrm>
          <a:off x="18605500" y="1440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47244</xdr:rowOff>
    </xdr:from>
    <xdr:to>
      <xdr:col>102</xdr:col>
      <xdr:colOff>114300</xdr:colOff>
      <xdr:row>84</xdr:row>
      <xdr:rowOff>56387</xdr:rowOff>
    </xdr:to>
    <xdr:cxnSp macro="">
      <xdr:nvCxnSpPr>
        <xdr:cNvPr id="724" name="直線コネクタ 723">
          <a:extLst>
            <a:ext uri="{FF2B5EF4-FFF2-40B4-BE49-F238E27FC236}">
              <a16:creationId xmlns:a16="http://schemas.microsoft.com/office/drawing/2014/main" id="{38F9A2EB-13EA-48BC-AEFF-D3648A611E4B}"/>
            </a:ext>
          </a:extLst>
        </xdr:cNvPr>
        <xdr:cNvCxnSpPr/>
      </xdr:nvCxnSpPr>
      <xdr:spPr>
        <a:xfrm flipV="1">
          <a:off x="18656300" y="14449044"/>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125747</xdr:rowOff>
    </xdr:from>
    <xdr:ext cx="469744" cy="259045"/>
    <xdr:sp macro="" textlink="">
      <xdr:nvSpPr>
        <xdr:cNvPr id="725" name="n_1aveValue【消防施設】&#10;一人当たり面積">
          <a:extLst>
            <a:ext uri="{FF2B5EF4-FFF2-40B4-BE49-F238E27FC236}">
              <a16:creationId xmlns:a16="http://schemas.microsoft.com/office/drawing/2014/main" id="{5885EAFA-9268-4E5B-B8EA-DA8916558597}"/>
            </a:ext>
          </a:extLst>
        </xdr:cNvPr>
        <xdr:cNvSpPr txBox="1"/>
      </xdr:nvSpPr>
      <xdr:spPr>
        <a:xfrm>
          <a:off x="210757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134890</xdr:rowOff>
    </xdr:from>
    <xdr:ext cx="469744" cy="259045"/>
    <xdr:sp macro="" textlink="">
      <xdr:nvSpPr>
        <xdr:cNvPr id="726" name="n_2aveValue【消防施設】&#10;一人当たり面積">
          <a:extLst>
            <a:ext uri="{FF2B5EF4-FFF2-40B4-BE49-F238E27FC236}">
              <a16:creationId xmlns:a16="http://schemas.microsoft.com/office/drawing/2014/main" id="{FC7DC7CD-E6DE-46A5-8E1D-62115EAD902E}"/>
            </a:ext>
          </a:extLst>
        </xdr:cNvPr>
        <xdr:cNvSpPr txBox="1"/>
      </xdr:nvSpPr>
      <xdr:spPr>
        <a:xfrm>
          <a:off x="20199427" y="1453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130319</xdr:rowOff>
    </xdr:from>
    <xdr:ext cx="469744" cy="259045"/>
    <xdr:sp macro="" textlink="">
      <xdr:nvSpPr>
        <xdr:cNvPr id="727" name="n_3aveValue【消防施設】&#10;一人当たり面積">
          <a:extLst>
            <a:ext uri="{FF2B5EF4-FFF2-40B4-BE49-F238E27FC236}">
              <a16:creationId xmlns:a16="http://schemas.microsoft.com/office/drawing/2014/main" id="{CD3B1465-B5BE-4B24-B9B7-C6B4808AD4FB}"/>
            </a:ext>
          </a:extLst>
        </xdr:cNvPr>
        <xdr:cNvSpPr txBox="1"/>
      </xdr:nvSpPr>
      <xdr:spPr>
        <a:xfrm>
          <a:off x="19310427"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144035</xdr:rowOff>
    </xdr:from>
    <xdr:ext cx="469744" cy="259045"/>
    <xdr:sp macro="" textlink="">
      <xdr:nvSpPr>
        <xdr:cNvPr id="728" name="n_4aveValue【消防施設】&#10;一人当たり面積">
          <a:extLst>
            <a:ext uri="{FF2B5EF4-FFF2-40B4-BE49-F238E27FC236}">
              <a16:creationId xmlns:a16="http://schemas.microsoft.com/office/drawing/2014/main" id="{2AC95E31-FDE2-470F-A953-031692A3C8B1}"/>
            </a:ext>
          </a:extLst>
        </xdr:cNvPr>
        <xdr:cNvSpPr txBox="1"/>
      </xdr:nvSpPr>
      <xdr:spPr>
        <a:xfrm>
          <a:off x="18421427" y="1454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109999</xdr:rowOff>
    </xdr:from>
    <xdr:ext cx="469744" cy="259045"/>
    <xdr:sp macro="" textlink="">
      <xdr:nvSpPr>
        <xdr:cNvPr id="729" name="n_1mainValue【消防施設】&#10;一人当たり面積">
          <a:extLst>
            <a:ext uri="{FF2B5EF4-FFF2-40B4-BE49-F238E27FC236}">
              <a16:creationId xmlns:a16="http://schemas.microsoft.com/office/drawing/2014/main" id="{2BFA9CF0-1DC4-456A-8AA5-0666BC5D9D39}"/>
            </a:ext>
          </a:extLst>
        </xdr:cNvPr>
        <xdr:cNvSpPr txBox="1"/>
      </xdr:nvSpPr>
      <xdr:spPr>
        <a:xfrm>
          <a:off x="21075727" y="1416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109999</xdr:rowOff>
    </xdr:from>
    <xdr:ext cx="469744" cy="259045"/>
    <xdr:sp macro="" textlink="">
      <xdr:nvSpPr>
        <xdr:cNvPr id="730" name="n_2mainValue【消防施設】&#10;一人当たり面積">
          <a:extLst>
            <a:ext uri="{FF2B5EF4-FFF2-40B4-BE49-F238E27FC236}">
              <a16:creationId xmlns:a16="http://schemas.microsoft.com/office/drawing/2014/main" id="{424D174D-5F73-4CB1-9E21-29859ACE19D4}"/>
            </a:ext>
          </a:extLst>
        </xdr:cNvPr>
        <xdr:cNvSpPr txBox="1"/>
      </xdr:nvSpPr>
      <xdr:spPr>
        <a:xfrm>
          <a:off x="20199427" y="1416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114571</xdr:rowOff>
    </xdr:from>
    <xdr:ext cx="469744" cy="259045"/>
    <xdr:sp macro="" textlink="">
      <xdr:nvSpPr>
        <xdr:cNvPr id="731" name="n_3mainValue【消防施設】&#10;一人当たり面積">
          <a:extLst>
            <a:ext uri="{FF2B5EF4-FFF2-40B4-BE49-F238E27FC236}">
              <a16:creationId xmlns:a16="http://schemas.microsoft.com/office/drawing/2014/main" id="{374C1CB4-5AFF-411B-ACD7-27866B98699A}"/>
            </a:ext>
          </a:extLst>
        </xdr:cNvPr>
        <xdr:cNvSpPr txBox="1"/>
      </xdr:nvSpPr>
      <xdr:spPr>
        <a:xfrm>
          <a:off x="19310427" y="1417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123714</xdr:rowOff>
    </xdr:from>
    <xdr:ext cx="469744" cy="259045"/>
    <xdr:sp macro="" textlink="">
      <xdr:nvSpPr>
        <xdr:cNvPr id="732" name="n_4mainValue【消防施設】&#10;一人当たり面積">
          <a:extLst>
            <a:ext uri="{FF2B5EF4-FFF2-40B4-BE49-F238E27FC236}">
              <a16:creationId xmlns:a16="http://schemas.microsoft.com/office/drawing/2014/main" id="{06DC3BCF-0A49-4129-9BF2-5891182A36D7}"/>
            </a:ext>
          </a:extLst>
        </xdr:cNvPr>
        <xdr:cNvSpPr txBox="1"/>
      </xdr:nvSpPr>
      <xdr:spPr>
        <a:xfrm>
          <a:off x="184214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B34AD0ED-9447-4AEC-94A8-109C10315DD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16F5C0B7-15E8-44A0-9E92-202CF787940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6B15864C-5790-4E3E-8313-BD9ED1D32F6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0CF1E5E4-C7B1-4410-AF4A-05047BF8BB3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EFD326C0-620C-4742-B806-D4CC0AE862D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8C6B0EEC-D012-462D-BE33-D865906E28C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9B4AED3E-5BF7-4C22-BA85-0A4130A2725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7EA585D5-B47E-45FC-8A98-557D20209C7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68457C1E-6A7D-4CFB-AA91-F66C42B8AF6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EB6D57F3-BA4C-4A4E-9B09-98973F07F84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7F0FAB0E-7DD0-4F88-A1E5-93DC44BC8B8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4" name="直線コネクタ 743">
          <a:extLst>
            <a:ext uri="{FF2B5EF4-FFF2-40B4-BE49-F238E27FC236}">
              <a16:creationId xmlns:a16="http://schemas.microsoft.com/office/drawing/2014/main" id="{5330AE9A-9E2A-4A5D-87AE-EA6A776B51F3}"/>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5" name="テキスト ボックス 744">
          <a:extLst>
            <a:ext uri="{FF2B5EF4-FFF2-40B4-BE49-F238E27FC236}">
              <a16:creationId xmlns:a16="http://schemas.microsoft.com/office/drawing/2014/main" id="{F33918E0-D5C4-406D-9520-89B1D1713F97}"/>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6" name="直線コネクタ 745">
          <a:extLst>
            <a:ext uri="{FF2B5EF4-FFF2-40B4-BE49-F238E27FC236}">
              <a16:creationId xmlns:a16="http://schemas.microsoft.com/office/drawing/2014/main" id="{01ACA184-E429-4F9F-9E3A-5038D76F67A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7" name="テキスト ボックス 746">
          <a:extLst>
            <a:ext uri="{FF2B5EF4-FFF2-40B4-BE49-F238E27FC236}">
              <a16:creationId xmlns:a16="http://schemas.microsoft.com/office/drawing/2014/main" id="{EA85A547-29E8-4CD5-8472-5381E960747A}"/>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8" name="直線コネクタ 747">
          <a:extLst>
            <a:ext uri="{FF2B5EF4-FFF2-40B4-BE49-F238E27FC236}">
              <a16:creationId xmlns:a16="http://schemas.microsoft.com/office/drawing/2014/main" id="{B9476506-B619-47F6-A09A-9016F8C4195C}"/>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9" name="テキスト ボックス 748">
          <a:extLst>
            <a:ext uri="{FF2B5EF4-FFF2-40B4-BE49-F238E27FC236}">
              <a16:creationId xmlns:a16="http://schemas.microsoft.com/office/drawing/2014/main" id="{245ADC0D-D93D-49F8-85E8-59CC5E28D92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0" name="直線コネクタ 749">
          <a:extLst>
            <a:ext uri="{FF2B5EF4-FFF2-40B4-BE49-F238E27FC236}">
              <a16:creationId xmlns:a16="http://schemas.microsoft.com/office/drawing/2014/main" id="{FFCCE5AF-02C1-4DF8-B9BE-7FA9397AE3E5}"/>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1" name="テキスト ボックス 750">
          <a:extLst>
            <a:ext uri="{FF2B5EF4-FFF2-40B4-BE49-F238E27FC236}">
              <a16:creationId xmlns:a16="http://schemas.microsoft.com/office/drawing/2014/main" id="{21607015-C2AA-43F4-9EEE-2F5537EDF50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2" name="直線コネクタ 751">
          <a:extLst>
            <a:ext uri="{FF2B5EF4-FFF2-40B4-BE49-F238E27FC236}">
              <a16:creationId xmlns:a16="http://schemas.microsoft.com/office/drawing/2014/main" id="{B1957735-FD28-4634-885F-A5D83C4CDEB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3" name="テキスト ボックス 752">
          <a:extLst>
            <a:ext uri="{FF2B5EF4-FFF2-40B4-BE49-F238E27FC236}">
              <a16:creationId xmlns:a16="http://schemas.microsoft.com/office/drawing/2014/main" id="{A083A137-1FCD-45A9-8E2A-7E7E5951A244}"/>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4" name="直線コネクタ 753">
          <a:extLst>
            <a:ext uri="{FF2B5EF4-FFF2-40B4-BE49-F238E27FC236}">
              <a16:creationId xmlns:a16="http://schemas.microsoft.com/office/drawing/2014/main" id="{8A166E79-DCDC-43EB-9788-295504C67AB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5" name="テキスト ボックス 754">
          <a:extLst>
            <a:ext uri="{FF2B5EF4-FFF2-40B4-BE49-F238E27FC236}">
              <a16:creationId xmlns:a16="http://schemas.microsoft.com/office/drawing/2014/main" id="{94A31635-448B-40B7-A6F8-8DA2E0FD7EE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6" name="直線コネクタ 755">
          <a:extLst>
            <a:ext uri="{FF2B5EF4-FFF2-40B4-BE49-F238E27FC236}">
              <a16:creationId xmlns:a16="http://schemas.microsoft.com/office/drawing/2014/main" id="{F61F3A0D-4AA9-4745-92C6-D7BB93A7401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7" name="【庁舎】&#10;有形固定資産減価償却率グラフ枠">
          <a:extLst>
            <a:ext uri="{FF2B5EF4-FFF2-40B4-BE49-F238E27FC236}">
              <a16:creationId xmlns:a16="http://schemas.microsoft.com/office/drawing/2014/main" id="{29FE4E5B-CA7B-4864-AF4C-6F58C7B7129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758" name="直線コネクタ 757">
          <a:extLst>
            <a:ext uri="{FF2B5EF4-FFF2-40B4-BE49-F238E27FC236}">
              <a16:creationId xmlns:a16="http://schemas.microsoft.com/office/drawing/2014/main" id="{C93DC07F-1FEC-4F89-A8E3-8B3E8A779505}"/>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759" name="【庁舎】&#10;有形固定資産減価償却率最小値テキスト">
          <a:extLst>
            <a:ext uri="{FF2B5EF4-FFF2-40B4-BE49-F238E27FC236}">
              <a16:creationId xmlns:a16="http://schemas.microsoft.com/office/drawing/2014/main" id="{5D89EDCB-4F3B-49C9-85F5-81355345BA17}"/>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760" name="直線コネクタ 759">
          <a:extLst>
            <a:ext uri="{FF2B5EF4-FFF2-40B4-BE49-F238E27FC236}">
              <a16:creationId xmlns:a16="http://schemas.microsoft.com/office/drawing/2014/main" id="{9F118DA9-0E07-451F-8650-36C6D2E28894}"/>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761" name="【庁舎】&#10;有形固定資産減価償却率最大値テキスト">
          <a:extLst>
            <a:ext uri="{FF2B5EF4-FFF2-40B4-BE49-F238E27FC236}">
              <a16:creationId xmlns:a16="http://schemas.microsoft.com/office/drawing/2014/main" id="{EE46753A-DD60-4428-9993-EE9334DB9638}"/>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762" name="直線コネクタ 761">
          <a:extLst>
            <a:ext uri="{FF2B5EF4-FFF2-40B4-BE49-F238E27FC236}">
              <a16:creationId xmlns:a16="http://schemas.microsoft.com/office/drawing/2014/main" id="{22394700-D3A6-41D9-8B1B-76848115DD9B}"/>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763" name="【庁舎】&#10;有形固定資産減価償却率平均値テキスト">
          <a:extLst>
            <a:ext uri="{FF2B5EF4-FFF2-40B4-BE49-F238E27FC236}">
              <a16:creationId xmlns:a16="http://schemas.microsoft.com/office/drawing/2014/main" id="{8A5D93D1-D379-4634-A432-D08463B784CB}"/>
            </a:ext>
          </a:extLst>
        </xdr:cNvPr>
        <xdr:cNvSpPr txBox="1"/>
      </xdr:nvSpPr>
      <xdr:spPr>
        <a:xfrm>
          <a:off x="16357600" y="17691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764" name="フローチャート: 判断 763">
          <a:extLst>
            <a:ext uri="{FF2B5EF4-FFF2-40B4-BE49-F238E27FC236}">
              <a16:creationId xmlns:a16="http://schemas.microsoft.com/office/drawing/2014/main" id="{EC69E519-8A6F-4EA8-8AC6-22DBA084E7E2}"/>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765" name="フローチャート: 判断 764">
          <a:extLst>
            <a:ext uri="{FF2B5EF4-FFF2-40B4-BE49-F238E27FC236}">
              <a16:creationId xmlns:a16="http://schemas.microsoft.com/office/drawing/2014/main" id="{44D659F0-C118-40BB-B5ED-A574ECA52758}"/>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766" name="フローチャート: 判断 765">
          <a:extLst>
            <a:ext uri="{FF2B5EF4-FFF2-40B4-BE49-F238E27FC236}">
              <a16:creationId xmlns:a16="http://schemas.microsoft.com/office/drawing/2014/main" id="{AA533E1C-C9A2-4DC9-8B0C-ACAB98FA60D6}"/>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767" name="フローチャート: 判断 766">
          <a:extLst>
            <a:ext uri="{FF2B5EF4-FFF2-40B4-BE49-F238E27FC236}">
              <a16:creationId xmlns:a16="http://schemas.microsoft.com/office/drawing/2014/main" id="{0CC2B7C3-DA1F-40DE-8B13-06A48A20B7B9}"/>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768" name="フローチャート: 判断 767">
          <a:extLst>
            <a:ext uri="{FF2B5EF4-FFF2-40B4-BE49-F238E27FC236}">
              <a16:creationId xmlns:a16="http://schemas.microsoft.com/office/drawing/2014/main" id="{FEBBE848-C38F-4D93-9D51-545D83573C90}"/>
            </a:ext>
          </a:extLst>
        </xdr:cNvPr>
        <xdr:cNvSpPr/>
      </xdr:nvSpPr>
      <xdr:spPr>
        <a:xfrm>
          <a:off x="12763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8469100D-13CC-4FD5-8748-6E3CC7B36E5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640084D0-731C-4843-BC9A-C7EB10883E9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D4993327-2FAF-436A-B4FE-C97B97BE9C5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518C263C-D280-4C08-B8E8-292FB12363D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1437EE82-21FA-48EE-8A6A-AB0B7F8F8CC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40095</xdr:rowOff>
    </xdr:from>
    <xdr:to>
      <xdr:col>85</xdr:col>
      <xdr:colOff>177800</xdr:colOff>
      <xdr:row>105</xdr:row>
      <xdr:rowOff>141695</xdr:rowOff>
    </xdr:to>
    <xdr:sp macro="" textlink="">
      <xdr:nvSpPr>
        <xdr:cNvPr id="774" name="楕円 773">
          <a:extLst>
            <a:ext uri="{FF2B5EF4-FFF2-40B4-BE49-F238E27FC236}">
              <a16:creationId xmlns:a16="http://schemas.microsoft.com/office/drawing/2014/main" id="{1319CBFC-4F06-4B02-90C2-37ADD6F459C0}"/>
            </a:ext>
          </a:extLst>
        </xdr:cNvPr>
        <xdr:cNvSpPr/>
      </xdr:nvSpPr>
      <xdr:spPr>
        <a:xfrm>
          <a:off x="16268700" y="1804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18522</xdr:rowOff>
    </xdr:from>
    <xdr:ext cx="405111" cy="259045"/>
    <xdr:sp macro="" textlink="">
      <xdr:nvSpPr>
        <xdr:cNvPr id="775" name="【庁舎】&#10;有形固定資産減価償却率該当値テキスト">
          <a:extLst>
            <a:ext uri="{FF2B5EF4-FFF2-40B4-BE49-F238E27FC236}">
              <a16:creationId xmlns:a16="http://schemas.microsoft.com/office/drawing/2014/main" id="{6505E1D5-C651-4A50-A129-4D8263A69E04}"/>
            </a:ext>
          </a:extLst>
        </xdr:cNvPr>
        <xdr:cNvSpPr txBox="1"/>
      </xdr:nvSpPr>
      <xdr:spPr>
        <a:xfrm>
          <a:off x="16357600" y="18020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141332</xdr:rowOff>
    </xdr:from>
    <xdr:to>
      <xdr:col>81</xdr:col>
      <xdr:colOff>101600</xdr:colOff>
      <xdr:row>106</xdr:row>
      <xdr:rowOff>71482</xdr:rowOff>
    </xdr:to>
    <xdr:sp macro="" textlink="">
      <xdr:nvSpPr>
        <xdr:cNvPr id="776" name="楕円 775">
          <a:extLst>
            <a:ext uri="{FF2B5EF4-FFF2-40B4-BE49-F238E27FC236}">
              <a16:creationId xmlns:a16="http://schemas.microsoft.com/office/drawing/2014/main" id="{D520731E-1F12-457F-80BB-92DCD53E5266}"/>
            </a:ext>
          </a:extLst>
        </xdr:cNvPr>
        <xdr:cNvSpPr/>
      </xdr:nvSpPr>
      <xdr:spPr>
        <a:xfrm>
          <a:off x="15430500" y="1814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90895</xdr:rowOff>
    </xdr:from>
    <xdr:to>
      <xdr:col>85</xdr:col>
      <xdr:colOff>127000</xdr:colOff>
      <xdr:row>106</xdr:row>
      <xdr:rowOff>20682</xdr:rowOff>
    </xdr:to>
    <xdr:cxnSp macro="">
      <xdr:nvCxnSpPr>
        <xdr:cNvPr id="777" name="直線コネクタ 776">
          <a:extLst>
            <a:ext uri="{FF2B5EF4-FFF2-40B4-BE49-F238E27FC236}">
              <a16:creationId xmlns:a16="http://schemas.microsoft.com/office/drawing/2014/main" id="{411140A1-BE7F-48E4-893F-66673A5195D5}"/>
            </a:ext>
          </a:extLst>
        </xdr:cNvPr>
        <xdr:cNvCxnSpPr/>
      </xdr:nvCxnSpPr>
      <xdr:spPr>
        <a:xfrm flipV="1">
          <a:off x="15481300" y="18093145"/>
          <a:ext cx="8382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115207</xdr:rowOff>
    </xdr:from>
    <xdr:to>
      <xdr:col>76</xdr:col>
      <xdr:colOff>165100</xdr:colOff>
      <xdr:row>106</xdr:row>
      <xdr:rowOff>45357</xdr:rowOff>
    </xdr:to>
    <xdr:sp macro="" textlink="">
      <xdr:nvSpPr>
        <xdr:cNvPr id="778" name="楕円 777">
          <a:extLst>
            <a:ext uri="{FF2B5EF4-FFF2-40B4-BE49-F238E27FC236}">
              <a16:creationId xmlns:a16="http://schemas.microsoft.com/office/drawing/2014/main" id="{6B67891B-9167-444F-8D2A-4DBD0DBBBCCF}"/>
            </a:ext>
          </a:extLst>
        </xdr:cNvPr>
        <xdr:cNvSpPr/>
      </xdr:nvSpPr>
      <xdr:spPr>
        <a:xfrm>
          <a:off x="14541500" y="1811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166007</xdr:rowOff>
    </xdr:from>
    <xdr:to>
      <xdr:col>81</xdr:col>
      <xdr:colOff>50800</xdr:colOff>
      <xdr:row>106</xdr:row>
      <xdr:rowOff>20682</xdr:rowOff>
    </xdr:to>
    <xdr:cxnSp macro="">
      <xdr:nvCxnSpPr>
        <xdr:cNvPr id="779" name="直線コネクタ 778">
          <a:extLst>
            <a:ext uri="{FF2B5EF4-FFF2-40B4-BE49-F238E27FC236}">
              <a16:creationId xmlns:a16="http://schemas.microsoft.com/office/drawing/2014/main" id="{A6840ABB-368D-49A2-AD96-BA712FDEED98}"/>
            </a:ext>
          </a:extLst>
        </xdr:cNvPr>
        <xdr:cNvCxnSpPr/>
      </xdr:nvCxnSpPr>
      <xdr:spPr>
        <a:xfrm>
          <a:off x="14592300" y="18168257"/>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77651</xdr:rowOff>
    </xdr:from>
    <xdr:to>
      <xdr:col>72</xdr:col>
      <xdr:colOff>38100</xdr:colOff>
      <xdr:row>106</xdr:row>
      <xdr:rowOff>7801</xdr:rowOff>
    </xdr:to>
    <xdr:sp macro="" textlink="">
      <xdr:nvSpPr>
        <xdr:cNvPr id="780" name="楕円 779">
          <a:extLst>
            <a:ext uri="{FF2B5EF4-FFF2-40B4-BE49-F238E27FC236}">
              <a16:creationId xmlns:a16="http://schemas.microsoft.com/office/drawing/2014/main" id="{17FCC34E-4F15-4753-8AA6-13AB0BD64057}"/>
            </a:ext>
          </a:extLst>
        </xdr:cNvPr>
        <xdr:cNvSpPr/>
      </xdr:nvSpPr>
      <xdr:spPr>
        <a:xfrm>
          <a:off x="13652500" y="1807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128451</xdr:rowOff>
    </xdr:from>
    <xdr:to>
      <xdr:col>76</xdr:col>
      <xdr:colOff>114300</xdr:colOff>
      <xdr:row>105</xdr:row>
      <xdr:rowOff>166007</xdr:rowOff>
    </xdr:to>
    <xdr:cxnSp macro="">
      <xdr:nvCxnSpPr>
        <xdr:cNvPr id="781" name="直線コネクタ 780">
          <a:extLst>
            <a:ext uri="{FF2B5EF4-FFF2-40B4-BE49-F238E27FC236}">
              <a16:creationId xmlns:a16="http://schemas.microsoft.com/office/drawing/2014/main" id="{978124D8-FE65-4700-B5F6-482DAB04AC6A}"/>
            </a:ext>
          </a:extLst>
        </xdr:cNvPr>
        <xdr:cNvCxnSpPr/>
      </xdr:nvCxnSpPr>
      <xdr:spPr>
        <a:xfrm>
          <a:off x="13703300" y="18130701"/>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41729</xdr:rowOff>
    </xdr:from>
    <xdr:to>
      <xdr:col>67</xdr:col>
      <xdr:colOff>101600</xdr:colOff>
      <xdr:row>105</xdr:row>
      <xdr:rowOff>143329</xdr:rowOff>
    </xdr:to>
    <xdr:sp macro="" textlink="">
      <xdr:nvSpPr>
        <xdr:cNvPr id="782" name="楕円 781">
          <a:extLst>
            <a:ext uri="{FF2B5EF4-FFF2-40B4-BE49-F238E27FC236}">
              <a16:creationId xmlns:a16="http://schemas.microsoft.com/office/drawing/2014/main" id="{E6DEF554-E933-4693-BF06-1A7DCD58B2CC}"/>
            </a:ext>
          </a:extLst>
        </xdr:cNvPr>
        <xdr:cNvSpPr/>
      </xdr:nvSpPr>
      <xdr:spPr>
        <a:xfrm>
          <a:off x="12763500" y="1804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92529</xdr:rowOff>
    </xdr:from>
    <xdr:to>
      <xdr:col>71</xdr:col>
      <xdr:colOff>177800</xdr:colOff>
      <xdr:row>105</xdr:row>
      <xdr:rowOff>128451</xdr:rowOff>
    </xdr:to>
    <xdr:cxnSp macro="">
      <xdr:nvCxnSpPr>
        <xdr:cNvPr id="783" name="直線コネクタ 782">
          <a:extLst>
            <a:ext uri="{FF2B5EF4-FFF2-40B4-BE49-F238E27FC236}">
              <a16:creationId xmlns:a16="http://schemas.microsoft.com/office/drawing/2014/main" id="{8817B007-FC71-45BD-90E0-CBD203B70363}"/>
            </a:ext>
          </a:extLst>
        </xdr:cNvPr>
        <xdr:cNvCxnSpPr/>
      </xdr:nvCxnSpPr>
      <xdr:spPr>
        <a:xfrm>
          <a:off x="12814300" y="1809477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784" name="n_1aveValue【庁舎】&#10;有形固定資産減価償却率">
          <a:extLst>
            <a:ext uri="{FF2B5EF4-FFF2-40B4-BE49-F238E27FC236}">
              <a16:creationId xmlns:a16="http://schemas.microsoft.com/office/drawing/2014/main" id="{33D43ABB-461A-4D3F-99E0-CACECA36E30E}"/>
            </a:ext>
          </a:extLst>
        </xdr:cNvPr>
        <xdr:cNvSpPr txBox="1"/>
      </xdr:nvSpPr>
      <xdr:spPr>
        <a:xfrm>
          <a:off x="1526604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785" name="n_2aveValue【庁舎】&#10;有形固定資産減価償却率">
          <a:extLst>
            <a:ext uri="{FF2B5EF4-FFF2-40B4-BE49-F238E27FC236}">
              <a16:creationId xmlns:a16="http://schemas.microsoft.com/office/drawing/2014/main" id="{CED44A4C-6F0A-4A67-BEB7-86755CB297A7}"/>
            </a:ext>
          </a:extLst>
        </xdr:cNvPr>
        <xdr:cNvSpPr txBox="1"/>
      </xdr:nvSpPr>
      <xdr:spPr>
        <a:xfrm>
          <a:off x="143897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786" name="n_3aveValue【庁舎】&#10;有形固定資産減価償却率">
          <a:extLst>
            <a:ext uri="{FF2B5EF4-FFF2-40B4-BE49-F238E27FC236}">
              <a16:creationId xmlns:a16="http://schemas.microsoft.com/office/drawing/2014/main" id="{5DDFEE29-90CA-4090-9A5E-3E46EA7FF04B}"/>
            </a:ext>
          </a:extLst>
        </xdr:cNvPr>
        <xdr:cNvSpPr txBox="1"/>
      </xdr:nvSpPr>
      <xdr:spPr>
        <a:xfrm>
          <a:off x="13500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787" name="n_4aveValue【庁舎】&#10;有形固定資産減価償却率">
          <a:extLst>
            <a:ext uri="{FF2B5EF4-FFF2-40B4-BE49-F238E27FC236}">
              <a16:creationId xmlns:a16="http://schemas.microsoft.com/office/drawing/2014/main" id="{8AD3DB4B-5DCD-40E7-8E51-04158E03A422}"/>
            </a:ext>
          </a:extLst>
        </xdr:cNvPr>
        <xdr:cNvSpPr txBox="1"/>
      </xdr:nvSpPr>
      <xdr:spPr>
        <a:xfrm>
          <a:off x="126117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62609</xdr:rowOff>
    </xdr:from>
    <xdr:ext cx="405111" cy="259045"/>
    <xdr:sp macro="" textlink="">
      <xdr:nvSpPr>
        <xdr:cNvPr id="788" name="n_1mainValue【庁舎】&#10;有形固定資産減価償却率">
          <a:extLst>
            <a:ext uri="{FF2B5EF4-FFF2-40B4-BE49-F238E27FC236}">
              <a16:creationId xmlns:a16="http://schemas.microsoft.com/office/drawing/2014/main" id="{FA3829AF-2587-49A9-8A65-A47218558C9E}"/>
            </a:ext>
          </a:extLst>
        </xdr:cNvPr>
        <xdr:cNvSpPr txBox="1"/>
      </xdr:nvSpPr>
      <xdr:spPr>
        <a:xfrm>
          <a:off x="15266044" y="18236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36484</xdr:rowOff>
    </xdr:from>
    <xdr:ext cx="405111" cy="259045"/>
    <xdr:sp macro="" textlink="">
      <xdr:nvSpPr>
        <xdr:cNvPr id="789" name="n_2mainValue【庁舎】&#10;有形固定資産減価償却率">
          <a:extLst>
            <a:ext uri="{FF2B5EF4-FFF2-40B4-BE49-F238E27FC236}">
              <a16:creationId xmlns:a16="http://schemas.microsoft.com/office/drawing/2014/main" id="{9A5F35E4-E44D-4737-B160-FCC5D781BC88}"/>
            </a:ext>
          </a:extLst>
        </xdr:cNvPr>
        <xdr:cNvSpPr txBox="1"/>
      </xdr:nvSpPr>
      <xdr:spPr>
        <a:xfrm>
          <a:off x="143897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170378</xdr:rowOff>
    </xdr:from>
    <xdr:ext cx="405111" cy="259045"/>
    <xdr:sp macro="" textlink="">
      <xdr:nvSpPr>
        <xdr:cNvPr id="790" name="n_3mainValue【庁舎】&#10;有形固定資産減価償却率">
          <a:extLst>
            <a:ext uri="{FF2B5EF4-FFF2-40B4-BE49-F238E27FC236}">
              <a16:creationId xmlns:a16="http://schemas.microsoft.com/office/drawing/2014/main" id="{729542CE-B930-4302-BD78-FF8DF61653CF}"/>
            </a:ext>
          </a:extLst>
        </xdr:cNvPr>
        <xdr:cNvSpPr txBox="1"/>
      </xdr:nvSpPr>
      <xdr:spPr>
        <a:xfrm>
          <a:off x="13500744" y="1817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134456</xdr:rowOff>
    </xdr:from>
    <xdr:ext cx="405111" cy="259045"/>
    <xdr:sp macro="" textlink="">
      <xdr:nvSpPr>
        <xdr:cNvPr id="791" name="n_4mainValue【庁舎】&#10;有形固定資産減価償却率">
          <a:extLst>
            <a:ext uri="{FF2B5EF4-FFF2-40B4-BE49-F238E27FC236}">
              <a16:creationId xmlns:a16="http://schemas.microsoft.com/office/drawing/2014/main" id="{753A23C2-8799-49F3-9C5C-F316324E4CFA}"/>
            </a:ext>
          </a:extLst>
        </xdr:cNvPr>
        <xdr:cNvSpPr txBox="1"/>
      </xdr:nvSpPr>
      <xdr:spPr>
        <a:xfrm>
          <a:off x="12611744" y="18136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05E7529F-3A5D-4462-A670-8E38E3868D7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82E02594-A959-42EF-92B3-DABC72A45FC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D97B60F8-D6CC-4952-A95C-FA838B21850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697C4015-336C-4D0B-8771-8F1458CCD71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D2764A1F-0EC5-496E-9CB9-D74DEAC37AD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A9B00BDD-3F9F-420A-B90A-971FBAAB52A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46260608-B3CA-4994-AC00-D3614483980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F6B6AA17-35AB-4180-A0DB-70C71048CD7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656A3BC7-475B-4C27-B756-ADF7B60EC83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A0150D09-852A-4AFE-8E94-5E9DC37FE68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2" name="直線コネクタ 801">
          <a:extLst>
            <a:ext uri="{FF2B5EF4-FFF2-40B4-BE49-F238E27FC236}">
              <a16:creationId xmlns:a16="http://schemas.microsoft.com/office/drawing/2014/main" id="{98D2A655-8CF2-47CB-B894-BF9D29E93C9A}"/>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3" name="テキスト ボックス 802">
          <a:extLst>
            <a:ext uri="{FF2B5EF4-FFF2-40B4-BE49-F238E27FC236}">
              <a16:creationId xmlns:a16="http://schemas.microsoft.com/office/drawing/2014/main" id="{992FCDE9-3B7B-4F2D-A1CB-387CDC76650C}"/>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4" name="直線コネクタ 803">
          <a:extLst>
            <a:ext uri="{FF2B5EF4-FFF2-40B4-BE49-F238E27FC236}">
              <a16:creationId xmlns:a16="http://schemas.microsoft.com/office/drawing/2014/main" id="{62A74AC1-E083-4E2A-A931-BC456DB32671}"/>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5" name="テキスト ボックス 804">
          <a:extLst>
            <a:ext uri="{FF2B5EF4-FFF2-40B4-BE49-F238E27FC236}">
              <a16:creationId xmlns:a16="http://schemas.microsoft.com/office/drawing/2014/main" id="{31029A34-DD23-4586-824A-F57FFA1C5837}"/>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6" name="直線コネクタ 805">
          <a:extLst>
            <a:ext uri="{FF2B5EF4-FFF2-40B4-BE49-F238E27FC236}">
              <a16:creationId xmlns:a16="http://schemas.microsoft.com/office/drawing/2014/main" id="{4AFAF7AA-0526-4AC6-8D27-A4BDC0930E3A}"/>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7" name="テキスト ボックス 806">
          <a:extLst>
            <a:ext uri="{FF2B5EF4-FFF2-40B4-BE49-F238E27FC236}">
              <a16:creationId xmlns:a16="http://schemas.microsoft.com/office/drawing/2014/main" id="{4961C85A-1600-47DE-86B9-D2E8B77213EF}"/>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8" name="直線コネクタ 807">
          <a:extLst>
            <a:ext uri="{FF2B5EF4-FFF2-40B4-BE49-F238E27FC236}">
              <a16:creationId xmlns:a16="http://schemas.microsoft.com/office/drawing/2014/main" id="{192E23E9-77F7-4705-85A8-863BE064F297}"/>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9" name="テキスト ボックス 808">
          <a:extLst>
            <a:ext uri="{FF2B5EF4-FFF2-40B4-BE49-F238E27FC236}">
              <a16:creationId xmlns:a16="http://schemas.microsoft.com/office/drawing/2014/main" id="{C30D3488-C6F5-403A-8505-5DB5D95F49D5}"/>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0" name="直線コネクタ 809">
          <a:extLst>
            <a:ext uri="{FF2B5EF4-FFF2-40B4-BE49-F238E27FC236}">
              <a16:creationId xmlns:a16="http://schemas.microsoft.com/office/drawing/2014/main" id="{E930214E-C182-4074-A896-DC0635665FB3}"/>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1" name="テキスト ボックス 810">
          <a:extLst>
            <a:ext uri="{FF2B5EF4-FFF2-40B4-BE49-F238E27FC236}">
              <a16:creationId xmlns:a16="http://schemas.microsoft.com/office/drawing/2014/main" id="{34E4491D-70DC-471D-A120-A4A11027995E}"/>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2" name="直線コネクタ 811">
          <a:extLst>
            <a:ext uri="{FF2B5EF4-FFF2-40B4-BE49-F238E27FC236}">
              <a16:creationId xmlns:a16="http://schemas.microsoft.com/office/drawing/2014/main" id="{120307A1-2E6F-4A4E-9BB7-743DF9DB1AA6}"/>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3" name="テキスト ボックス 812">
          <a:extLst>
            <a:ext uri="{FF2B5EF4-FFF2-40B4-BE49-F238E27FC236}">
              <a16:creationId xmlns:a16="http://schemas.microsoft.com/office/drawing/2014/main" id="{66D2C8F0-1C33-4A27-8C3C-CB77F8D21B85}"/>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CDF780C2-2C61-4457-839C-66177D12F2A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848D84E7-625A-4893-B99F-643F7AB4F3D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庁舎】&#10;一人当たり面積グラフ枠">
          <a:extLst>
            <a:ext uri="{FF2B5EF4-FFF2-40B4-BE49-F238E27FC236}">
              <a16:creationId xmlns:a16="http://schemas.microsoft.com/office/drawing/2014/main" id="{5735D5F2-F003-4F74-91B8-22D98BCBE8E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817" name="直線コネクタ 816">
          <a:extLst>
            <a:ext uri="{FF2B5EF4-FFF2-40B4-BE49-F238E27FC236}">
              <a16:creationId xmlns:a16="http://schemas.microsoft.com/office/drawing/2014/main" id="{64AB8327-CCA7-4F1B-9302-EC5FCDB0213B}"/>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818" name="【庁舎】&#10;一人当たり面積最小値テキスト">
          <a:extLst>
            <a:ext uri="{FF2B5EF4-FFF2-40B4-BE49-F238E27FC236}">
              <a16:creationId xmlns:a16="http://schemas.microsoft.com/office/drawing/2014/main" id="{5A03A717-9C4B-4DAE-B449-E99FCB2705A4}"/>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819" name="直線コネクタ 818">
          <a:extLst>
            <a:ext uri="{FF2B5EF4-FFF2-40B4-BE49-F238E27FC236}">
              <a16:creationId xmlns:a16="http://schemas.microsoft.com/office/drawing/2014/main" id="{E2166E3D-E471-44CE-8541-28EAD61FDEB8}"/>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820" name="【庁舎】&#10;一人当たり面積最大値テキスト">
          <a:extLst>
            <a:ext uri="{FF2B5EF4-FFF2-40B4-BE49-F238E27FC236}">
              <a16:creationId xmlns:a16="http://schemas.microsoft.com/office/drawing/2014/main" id="{21F56DD8-E78E-4EF6-93EE-003058BC927C}"/>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821" name="直線コネクタ 820">
          <a:extLst>
            <a:ext uri="{FF2B5EF4-FFF2-40B4-BE49-F238E27FC236}">
              <a16:creationId xmlns:a16="http://schemas.microsoft.com/office/drawing/2014/main" id="{45ED1ADE-7C24-4CCC-BC7A-F44D242A9282}"/>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822" name="【庁舎】&#10;一人当たり面積平均値テキスト">
          <a:extLst>
            <a:ext uri="{FF2B5EF4-FFF2-40B4-BE49-F238E27FC236}">
              <a16:creationId xmlns:a16="http://schemas.microsoft.com/office/drawing/2014/main" id="{0463DB75-DD3F-4AC9-A7C7-09F069374E95}"/>
            </a:ext>
          </a:extLst>
        </xdr:cNvPr>
        <xdr:cNvSpPr txBox="1"/>
      </xdr:nvSpPr>
      <xdr:spPr>
        <a:xfrm>
          <a:off x="22199600" y="17890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823" name="フローチャート: 判断 822">
          <a:extLst>
            <a:ext uri="{FF2B5EF4-FFF2-40B4-BE49-F238E27FC236}">
              <a16:creationId xmlns:a16="http://schemas.microsoft.com/office/drawing/2014/main" id="{647F4318-AB6A-4265-842F-396A79BC2C9C}"/>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824" name="フローチャート: 判断 823">
          <a:extLst>
            <a:ext uri="{FF2B5EF4-FFF2-40B4-BE49-F238E27FC236}">
              <a16:creationId xmlns:a16="http://schemas.microsoft.com/office/drawing/2014/main" id="{D053A151-9C56-4231-8F40-EEBB80F038B0}"/>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825" name="フローチャート: 判断 824">
          <a:extLst>
            <a:ext uri="{FF2B5EF4-FFF2-40B4-BE49-F238E27FC236}">
              <a16:creationId xmlns:a16="http://schemas.microsoft.com/office/drawing/2014/main" id="{C15694A9-2E3C-49C5-BDFF-8A19B199B961}"/>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826" name="フローチャート: 判断 825">
          <a:extLst>
            <a:ext uri="{FF2B5EF4-FFF2-40B4-BE49-F238E27FC236}">
              <a16:creationId xmlns:a16="http://schemas.microsoft.com/office/drawing/2014/main" id="{F8543B93-50CF-4BAE-BC5B-661917E10E93}"/>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827" name="フローチャート: 判断 826">
          <a:extLst>
            <a:ext uri="{FF2B5EF4-FFF2-40B4-BE49-F238E27FC236}">
              <a16:creationId xmlns:a16="http://schemas.microsoft.com/office/drawing/2014/main" id="{A7C9DEA6-FF86-4C88-8695-DA263A419C65}"/>
            </a:ext>
          </a:extLst>
        </xdr:cNvPr>
        <xdr:cNvSpPr/>
      </xdr:nvSpPr>
      <xdr:spPr>
        <a:xfrm>
          <a:off x="18605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33FECFAE-E2EC-4450-B916-4C12CB977EF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581C3D5E-60FF-4C51-871A-BA7A220B755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10D2C1E2-2A11-44B5-A173-7EFB3859114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161463E4-5F39-4FC0-8EAC-2CBC917620B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22122636-DF1A-41FF-BA86-9377041AA42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54792</xdr:rowOff>
    </xdr:from>
    <xdr:to>
      <xdr:col>116</xdr:col>
      <xdr:colOff>114300</xdr:colOff>
      <xdr:row>106</xdr:row>
      <xdr:rowOff>156392</xdr:rowOff>
    </xdr:to>
    <xdr:sp macro="" textlink="">
      <xdr:nvSpPr>
        <xdr:cNvPr id="833" name="楕円 832">
          <a:extLst>
            <a:ext uri="{FF2B5EF4-FFF2-40B4-BE49-F238E27FC236}">
              <a16:creationId xmlns:a16="http://schemas.microsoft.com/office/drawing/2014/main" id="{077602CE-B9A3-40E3-9C2F-C300CDA6A977}"/>
            </a:ext>
          </a:extLst>
        </xdr:cNvPr>
        <xdr:cNvSpPr/>
      </xdr:nvSpPr>
      <xdr:spPr>
        <a:xfrm>
          <a:off x="22110700" y="1822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33219</xdr:rowOff>
    </xdr:from>
    <xdr:ext cx="469744" cy="259045"/>
    <xdr:sp macro="" textlink="">
      <xdr:nvSpPr>
        <xdr:cNvPr id="834" name="【庁舎】&#10;一人当たり面積該当値テキスト">
          <a:extLst>
            <a:ext uri="{FF2B5EF4-FFF2-40B4-BE49-F238E27FC236}">
              <a16:creationId xmlns:a16="http://schemas.microsoft.com/office/drawing/2014/main" id="{8CCEEDA8-3E8D-4593-8A5D-01DBC9E0E03C}"/>
            </a:ext>
          </a:extLst>
        </xdr:cNvPr>
        <xdr:cNvSpPr txBox="1"/>
      </xdr:nvSpPr>
      <xdr:spPr>
        <a:xfrm>
          <a:off x="22199600" y="18206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58057</xdr:rowOff>
    </xdr:from>
    <xdr:to>
      <xdr:col>112</xdr:col>
      <xdr:colOff>38100</xdr:colOff>
      <xdr:row>106</xdr:row>
      <xdr:rowOff>159657</xdr:rowOff>
    </xdr:to>
    <xdr:sp macro="" textlink="">
      <xdr:nvSpPr>
        <xdr:cNvPr id="835" name="楕円 834">
          <a:extLst>
            <a:ext uri="{FF2B5EF4-FFF2-40B4-BE49-F238E27FC236}">
              <a16:creationId xmlns:a16="http://schemas.microsoft.com/office/drawing/2014/main" id="{28F48668-E69C-4828-BE97-EA795E88193B}"/>
            </a:ext>
          </a:extLst>
        </xdr:cNvPr>
        <xdr:cNvSpPr/>
      </xdr:nvSpPr>
      <xdr:spPr>
        <a:xfrm>
          <a:off x="21272500" y="1823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105592</xdr:rowOff>
    </xdr:from>
    <xdr:to>
      <xdr:col>116</xdr:col>
      <xdr:colOff>63500</xdr:colOff>
      <xdr:row>106</xdr:row>
      <xdr:rowOff>108857</xdr:rowOff>
    </xdr:to>
    <xdr:cxnSp macro="">
      <xdr:nvCxnSpPr>
        <xdr:cNvPr id="836" name="直線コネクタ 835">
          <a:extLst>
            <a:ext uri="{FF2B5EF4-FFF2-40B4-BE49-F238E27FC236}">
              <a16:creationId xmlns:a16="http://schemas.microsoft.com/office/drawing/2014/main" id="{36D840CD-9ACE-4B5E-8A64-356FE5E5790E}"/>
            </a:ext>
          </a:extLst>
        </xdr:cNvPr>
        <xdr:cNvCxnSpPr/>
      </xdr:nvCxnSpPr>
      <xdr:spPr>
        <a:xfrm flipV="1">
          <a:off x="21323300" y="18279292"/>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61323</xdr:rowOff>
    </xdr:from>
    <xdr:to>
      <xdr:col>107</xdr:col>
      <xdr:colOff>101600</xdr:colOff>
      <xdr:row>106</xdr:row>
      <xdr:rowOff>162923</xdr:rowOff>
    </xdr:to>
    <xdr:sp macro="" textlink="">
      <xdr:nvSpPr>
        <xdr:cNvPr id="837" name="楕円 836">
          <a:extLst>
            <a:ext uri="{FF2B5EF4-FFF2-40B4-BE49-F238E27FC236}">
              <a16:creationId xmlns:a16="http://schemas.microsoft.com/office/drawing/2014/main" id="{8FB3481F-68C1-46D1-B318-7DE3B13DE4E2}"/>
            </a:ext>
          </a:extLst>
        </xdr:cNvPr>
        <xdr:cNvSpPr/>
      </xdr:nvSpPr>
      <xdr:spPr>
        <a:xfrm>
          <a:off x="20383500" y="1823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108857</xdr:rowOff>
    </xdr:from>
    <xdr:to>
      <xdr:col>111</xdr:col>
      <xdr:colOff>177800</xdr:colOff>
      <xdr:row>106</xdr:row>
      <xdr:rowOff>112123</xdr:rowOff>
    </xdr:to>
    <xdr:cxnSp macro="">
      <xdr:nvCxnSpPr>
        <xdr:cNvPr id="838" name="直線コネクタ 837">
          <a:extLst>
            <a:ext uri="{FF2B5EF4-FFF2-40B4-BE49-F238E27FC236}">
              <a16:creationId xmlns:a16="http://schemas.microsoft.com/office/drawing/2014/main" id="{BFE0E2B6-0146-48BA-AFCF-5A16028996F8}"/>
            </a:ext>
          </a:extLst>
        </xdr:cNvPr>
        <xdr:cNvCxnSpPr/>
      </xdr:nvCxnSpPr>
      <xdr:spPr>
        <a:xfrm flipV="1">
          <a:off x="20434300" y="1828255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64588</xdr:rowOff>
    </xdr:from>
    <xdr:to>
      <xdr:col>102</xdr:col>
      <xdr:colOff>165100</xdr:colOff>
      <xdr:row>106</xdr:row>
      <xdr:rowOff>166188</xdr:rowOff>
    </xdr:to>
    <xdr:sp macro="" textlink="">
      <xdr:nvSpPr>
        <xdr:cNvPr id="839" name="楕円 838">
          <a:extLst>
            <a:ext uri="{FF2B5EF4-FFF2-40B4-BE49-F238E27FC236}">
              <a16:creationId xmlns:a16="http://schemas.microsoft.com/office/drawing/2014/main" id="{FAFF9E10-FF21-4464-9B00-C197D0B18EB3}"/>
            </a:ext>
          </a:extLst>
        </xdr:cNvPr>
        <xdr:cNvSpPr/>
      </xdr:nvSpPr>
      <xdr:spPr>
        <a:xfrm>
          <a:off x="19494500" y="1823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112123</xdr:rowOff>
    </xdr:from>
    <xdr:to>
      <xdr:col>107</xdr:col>
      <xdr:colOff>50800</xdr:colOff>
      <xdr:row>106</xdr:row>
      <xdr:rowOff>115388</xdr:rowOff>
    </xdr:to>
    <xdr:cxnSp macro="">
      <xdr:nvCxnSpPr>
        <xdr:cNvPr id="840" name="直線コネクタ 839">
          <a:extLst>
            <a:ext uri="{FF2B5EF4-FFF2-40B4-BE49-F238E27FC236}">
              <a16:creationId xmlns:a16="http://schemas.microsoft.com/office/drawing/2014/main" id="{01337A62-C77E-4909-8147-C1BDAC5F9C8B}"/>
            </a:ext>
          </a:extLst>
        </xdr:cNvPr>
        <xdr:cNvCxnSpPr/>
      </xdr:nvCxnSpPr>
      <xdr:spPr>
        <a:xfrm flipV="1">
          <a:off x="19545300" y="1828582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64588</xdr:rowOff>
    </xdr:from>
    <xdr:to>
      <xdr:col>98</xdr:col>
      <xdr:colOff>38100</xdr:colOff>
      <xdr:row>106</xdr:row>
      <xdr:rowOff>166188</xdr:rowOff>
    </xdr:to>
    <xdr:sp macro="" textlink="">
      <xdr:nvSpPr>
        <xdr:cNvPr id="841" name="楕円 840">
          <a:extLst>
            <a:ext uri="{FF2B5EF4-FFF2-40B4-BE49-F238E27FC236}">
              <a16:creationId xmlns:a16="http://schemas.microsoft.com/office/drawing/2014/main" id="{8ED62344-CB3D-47A0-B51E-D8E33DB23F18}"/>
            </a:ext>
          </a:extLst>
        </xdr:cNvPr>
        <xdr:cNvSpPr/>
      </xdr:nvSpPr>
      <xdr:spPr>
        <a:xfrm>
          <a:off x="18605500" y="1823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115388</xdr:rowOff>
    </xdr:from>
    <xdr:to>
      <xdr:col>102</xdr:col>
      <xdr:colOff>114300</xdr:colOff>
      <xdr:row>106</xdr:row>
      <xdr:rowOff>115388</xdr:rowOff>
    </xdr:to>
    <xdr:cxnSp macro="">
      <xdr:nvCxnSpPr>
        <xdr:cNvPr id="842" name="直線コネクタ 841">
          <a:extLst>
            <a:ext uri="{FF2B5EF4-FFF2-40B4-BE49-F238E27FC236}">
              <a16:creationId xmlns:a16="http://schemas.microsoft.com/office/drawing/2014/main" id="{F3A64C5E-A37D-48C1-8A74-4FD03B88A24B}"/>
            </a:ext>
          </a:extLst>
        </xdr:cNvPr>
        <xdr:cNvCxnSpPr/>
      </xdr:nvCxnSpPr>
      <xdr:spPr>
        <a:xfrm>
          <a:off x="18656300" y="182890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843" name="n_1aveValue【庁舎】&#10;一人当たり面積">
          <a:extLst>
            <a:ext uri="{FF2B5EF4-FFF2-40B4-BE49-F238E27FC236}">
              <a16:creationId xmlns:a16="http://schemas.microsoft.com/office/drawing/2014/main" id="{819B96C8-9F1A-4E2D-91AE-78B1262EC4A2}"/>
            </a:ext>
          </a:extLst>
        </xdr:cNvPr>
        <xdr:cNvSpPr txBox="1"/>
      </xdr:nvSpPr>
      <xdr:spPr>
        <a:xfrm>
          <a:off x="21075727" y="178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844" name="n_2aveValue【庁舎】&#10;一人当たり面積">
          <a:extLst>
            <a:ext uri="{FF2B5EF4-FFF2-40B4-BE49-F238E27FC236}">
              <a16:creationId xmlns:a16="http://schemas.microsoft.com/office/drawing/2014/main" id="{EE4F4723-6B59-461B-8C4A-63DE9C7E53B2}"/>
            </a:ext>
          </a:extLst>
        </xdr:cNvPr>
        <xdr:cNvSpPr txBox="1"/>
      </xdr:nvSpPr>
      <xdr:spPr>
        <a:xfrm>
          <a:off x="20199427" y="1784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845" name="n_3aveValue【庁舎】&#10;一人当たり面積">
          <a:extLst>
            <a:ext uri="{FF2B5EF4-FFF2-40B4-BE49-F238E27FC236}">
              <a16:creationId xmlns:a16="http://schemas.microsoft.com/office/drawing/2014/main" id="{CC918841-CE42-49BC-BCAE-30C5218A0F64}"/>
            </a:ext>
          </a:extLst>
        </xdr:cNvPr>
        <xdr:cNvSpPr txBox="1"/>
      </xdr:nvSpPr>
      <xdr:spPr>
        <a:xfrm>
          <a:off x="19310427" y="1785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39025</xdr:rowOff>
    </xdr:from>
    <xdr:ext cx="469744" cy="259045"/>
    <xdr:sp macro="" textlink="">
      <xdr:nvSpPr>
        <xdr:cNvPr id="846" name="n_4aveValue【庁舎】&#10;一人当たり面積">
          <a:extLst>
            <a:ext uri="{FF2B5EF4-FFF2-40B4-BE49-F238E27FC236}">
              <a16:creationId xmlns:a16="http://schemas.microsoft.com/office/drawing/2014/main" id="{EFA22C98-EE3E-46CE-BDF1-1CAC25AC8A3A}"/>
            </a:ext>
          </a:extLst>
        </xdr:cNvPr>
        <xdr:cNvSpPr txBox="1"/>
      </xdr:nvSpPr>
      <xdr:spPr>
        <a:xfrm>
          <a:off x="18421427" y="17869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150784</xdr:rowOff>
    </xdr:from>
    <xdr:ext cx="469744" cy="259045"/>
    <xdr:sp macro="" textlink="">
      <xdr:nvSpPr>
        <xdr:cNvPr id="847" name="n_1mainValue【庁舎】&#10;一人当たり面積">
          <a:extLst>
            <a:ext uri="{FF2B5EF4-FFF2-40B4-BE49-F238E27FC236}">
              <a16:creationId xmlns:a16="http://schemas.microsoft.com/office/drawing/2014/main" id="{09BFC078-115B-4BF4-8BEF-CAACE28D9F9E}"/>
            </a:ext>
          </a:extLst>
        </xdr:cNvPr>
        <xdr:cNvSpPr txBox="1"/>
      </xdr:nvSpPr>
      <xdr:spPr>
        <a:xfrm>
          <a:off x="21075727" y="1832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154050</xdr:rowOff>
    </xdr:from>
    <xdr:ext cx="469744" cy="259045"/>
    <xdr:sp macro="" textlink="">
      <xdr:nvSpPr>
        <xdr:cNvPr id="848" name="n_2mainValue【庁舎】&#10;一人当たり面積">
          <a:extLst>
            <a:ext uri="{FF2B5EF4-FFF2-40B4-BE49-F238E27FC236}">
              <a16:creationId xmlns:a16="http://schemas.microsoft.com/office/drawing/2014/main" id="{99864B59-3DB9-4250-8BF7-3CCEA0B85667}"/>
            </a:ext>
          </a:extLst>
        </xdr:cNvPr>
        <xdr:cNvSpPr txBox="1"/>
      </xdr:nvSpPr>
      <xdr:spPr>
        <a:xfrm>
          <a:off x="20199427" y="18327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157315</xdr:rowOff>
    </xdr:from>
    <xdr:ext cx="469744" cy="259045"/>
    <xdr:sp macro="" textlink="">
      <xdr:nvSpPr>
        <xdr:cNvPr id="849" name="n_3mainValue【庁舎】&#10;一人当たり面積">
          <a:extLst>
            <a:ext uri="{FF2B5EF4-FFF2-40B4-BE49-F238E27FC236}">
              <a16:creationId xmlns:a16="http://schemas.microsoft.com/office/drawing/2014/main" id="{BA690E9E-61AF-4252-8DD4-982406EF7DB8}"/>
            </a:ext>
          </a:extLst>
        </xdr:cNvPr>
        <xdr:cNvSpPr txBox="1"/>
      </xdr:nvSpPr>
      <xdr:spPr>
        <a:xfrm>
          <a:off x="19310427" y="18331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157315</xdr:rowOff>
    </xdr:from>
    <xdr:ext cx="469744" cy="259045"/>
    <xdr:sp macro="" textlink="">
      <xdr:nvSpPr>
        <xdr:cNvPr id="850" name="n_4mainValue【庁舎】&#10;一人当たり面積">
          <a:extLst>
            <a:ext uri="{FF2B5EF4-FFF2-40B4-BE49-F238E27FC236}">
              <a16:creationId xmlns:a16="http://schemas.microsoft.com/office/drawing/2014/main" id="{E83487D1-19B5-4F8D-93CA-87086BC2C31D}"/>
            </a:ext>
          </a:extLst>
        </xdr:cNvPr>
        <xdr:cNvSpPr txBox="1"/>
      </xdr:nvSpPr>
      <xdr:spPr>
        <a:xfrm>
          <a:off x="18421427" y="18331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B6E6D22C-AFAC-42A4-811F-4E82A0F6019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CA371105-4DDB-492F-AB37-E17C51976E3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2A8C5660-0DED-4AE5-8694-9B8B96EDD85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類似団体平均と比較して特に有形固定資産減価償却率が高くなっている施設は、一般廃棄物処理施設及び庁舎であり、特に低くなっている施設は図書館である。</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一般廃棄物処理施設</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については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23.9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ポイント上回っており、全て連結対象団体に係るものである。</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庁舎</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について</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令和６年度に庁舎１階のトイレ等を改修したことにより前年度より</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6.2</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ポイント減少し</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61.4</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ポイントとなったが、類似団体平均を</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12.4</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ポイント上回って</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いるため、</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長寿命化のため改修を</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計画的に実施していく必要がある</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図書館</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については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18.1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ポイント下回っており、平成２８年度中に滝沢市交流拠点複合施設内に移転したことによるものである。</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0" zoomScaleNormal="80" workbookViewId="0"/>
  </sheetViews>
  <sheetFormatPr defaultColWidth="0" defaultRowHeight="11.25" zeroHeight="1"/>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c r="B2" s="164" t="s">
        <v>77</v>
      </c>
      <c r="C2" s="164"/>
      <c r="D2" s="165"/>
    </row>
    <row r="3" spans="1:119" ht="18.75" customHeight="1" thickBot="1">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23747870</v>
      </c>
      <c r="BO4" s="384"/>
      <c r="BP4" s="384"/>
      <c r="BQ4" s="384"/>
      <c r="BR4" s="384"/>
      <c r="BS4" s="384"/>
      <c r="BT4" s="384"/>
      <c r="BU4" s="385"/>
      <c r="BV4" s="383">
        <v>22768119</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5.6</v>
      </c>
      <c r="CU4" s="390"/>
      <c r="CV4" s="390"/>
      <c r="CW4" s="390"/>
      <c r="CX4" s="390"/>
      <c r="CY4" s="390"/>
      <c r="CZ4" s="390"/>
      <c r="DA4" s="391"/>
      <c r="DB4" s="389">
        <v>4.7</v>
      </c>
      <c r="DC4" s="390"/>
      <c r="DD4" s="390"/>
      <c r="DE4" s="390"/>
      <c r="DF4" s="390"/>
      <c r="DG4" s="390"/>
      <c r="DH4" s="390"/>
      <c r="DI4" s="391"/>
    </row>
    <row r="5" spans="1:119" ht="18.75" customHeight="1">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22881916</v>
      </c>
      <c r="BO5" s="421"/>
      <c r="BP5" s="421"/>
      <c r="BQ5" s="421"/>
      <c r="BR5" s="421"/>
      <c r="BS5" s="421"/>
      <c r="BT5" s="421"/>
      <c r="BU5" s="422"/>
      <c r="BV5" s="420">
        <v>21754537</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89.2</v>
      </c>
      <c r="CU5" s="418"/>
      <c r="CV5" s="418"/>
      <c r="CW5" s="418"/>
      <c r="CX5" s="418"/>
      <c r="CY5" s="418"/>
      <c r="CZ5" s="418"/>
      <c r="DA5" s="419"/>
      <c r="DB5" s="417">
        <v>89</v>
      </c>
      <c r="DC5" s="418"/>
      <c r="DD5" s="418"/>
      <c r="DE5" s="418"/>
      <c r="DF5" s="418"/>
      <c r="DG5" s="418"/>
      <c r="DH5" s="418"/>
      <c r="DI5" s="419"/>
    </row>
    <row r="6" spans="1:119" ht="18.75" customHeight="1">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865954</v>
      </c>
      <c r="BO6" s="421"/>
      <c r="BP6" s="421"/>
      <c r="BQ6" s="421"/>
      <c r="BR6" s="421"/>
      <c r="BS6" s="421"/>
      <c r="BT6" s="421"/>
      <c r="BU6" s="422"/>
      <c r="BV6" s="420">
        <v>1013582</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89.6</v>
      </c>
      <c r="CU6" s="458"/>
      <c r="CV6" s="458"/>
      <c r="CW6" s="458"/>
      <c r="CX6" s="458"/>
      <c r="CY6" s="458"/>
      <c r="CZ6" s="458"/>
      <c r="DA6" s="459"/>
      <c r="DB6" s="457">
        <v>89.7</v>
      </c>
      <c r="DC6" s="458"/>
      <c r="DD6" s="458"/>
      <c r="DE6" s="458"/>
      <c r="DF6" s="458"/>
      <c r="DG6" s="458"/>
      <c r="DH6" s="458"/>
      <c r="DI6" s="459"/>
    </row>
    <row r="7" spans="1:119" ht="18.75" customHeight="1">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180191</v>
      </c>
      <c r="BO7" s="421"/>
      <c r="BP7" s="421"/>
      <c r="BQ7" s="421"/>
      <c r="BR7" s="421"/>
      <c r="BS7" s="421"/>
      <c r="BT7" s="421"/>
      <c r="BU7" s="422"/>
      <c r="BV7" s="420">
        <v>455155</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12147258</v>
      </c>
      <c r="CU7" s="421"/>
      <c r="CV7" s="421"/>
      <c r="CW7" s="421"/>
      <c r="CX7" s="421"/>
      <c r="CY7" s="421"/>
      <c r="CZ7" s="421"/>
      <c r="DA7" s="422"/>
      <c r="DB7" s="420">
        <v>11771698</v>
      </c>
      <c r="DC7" s="421"/>
      <c r="DD7" s="421"/>
      <c r="DE7" s="421"/>
      <c r="DF7" s="421"/>
      <c r="DG7" s="421"/>
      <c r="DH7" s="421"/>
      <c r="DI7" s="422"/>
    </row>
    <row r="8" spans="1:119" ht="18.75" customHeight="1" thickBot="1">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685763</v>
      </c>
      <c r="BO8" s="421"/>
      <c r="BP8" s="421"/>
      <c r="BQ8" s="421"/>
      <c r="BR8" s="421"/>
      <c r="BS8" s="421"/>
      <c r="BT8" s="421"/>
      <c r="BU8" s="422"/>
      <c r="BV8" s="420">
        <v>558427</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0.56999999999999995</v>
      </c>
      <c r="CU8" s="461"/>
      <c r="CV8" s="461"/>
      <c r="CW8" s="461"/>
      <c r="CX8" s="461"/>
      <c r="CY8" s="461"/>
      <c r="CZ8" s="461"/>
      <c r="DA8" s="462"/>
      <c r="DB8" s="460">
        <v>0.57999999999999996</v>
      </c>
      <c r="DC8" s="461"/>
      <c r="DD8" s="461"/>
      <c r="DE8" s="461"/>
      <c r="DF8" s="461"/>
      <c r="DG8" s="461"/>
      <c r="DH8" s="461"/>
      <c r="DI8" s="462"/>
    </row>
    <row r="9" spans="1:119" ht="18.75" customHeight="1" thickBot="1">
      <c r="A9" s="163"/>
      <c r="B9" s="414" t="s">
        <v>106</v>
      </c>
      <c r="C9" s="415"/>
      <c r="D9" s="415"/>
      <c r="E9" s="415"/>
      <c r="F9" s="415"/>
      <c r="G9" s="415"/>
      <c r="H9" s="415"/>
      <c r="I9" s="415"/>
      <c r="J9" s="415"/>
      <c r="K9" s="463"/>
      <c r="L9" s="464" t="s">
        <v>107</v>
      </c>
      <c r="M9" s="465"/>
      <c r="N9" s="465"/>
      <c r="O9" s="465"/>
      <c r="P9" s="465"/>
      <c r="Q9" s="466"/>
      <c r="R9" s="467">
        <v>55579</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127336</v>
      </c>
      <c r="BO9" s="421"/>
      <c r="BP9" s="421"/>
      <c r="BQ9" s="421"/>
      <c r="BR9" s="421"/>
      <c r="BS9" s="421"/>
      <c r="BT9" s="421"/>
      <c r="BU9" s="422"/>
      <c r="BV9" s="420">
        <v>-90372</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9.4</v>
      </c>
      <c r="CU9" s="418"/>
      <c r="CV9" s="418"/>
      <c r="CW9" s="418"/>
      <c r="CX9" s="418"/>
      <c r="CY9" s="418"/>
      <c r="CZ9" s="418"/>
      <c r="DA9" s="419"/>
      <c r="DB9" s="417">
        <v>9.9</v>
      </c>
      <c r="DC9" s="418"/>
      <c r="DD9" s="418"/>
      <c r="DE9" s="418"/>
      <c r="DF9" s="418"/>
      <c r="DG9" s="418"/>
      <c r="DH9" s="418"/>
      <c r="DI9" s="419"/>
    </row>
    <row r="10" spans="1:119" ht="18.75" customHeight="1" thickBot="1">
      <c r="A10" s="163"/>
      <c r="B10" s="414"/>
      <c r="C10" s="415"/>
      <c r="D10" s="415"/>
      <c r="E10" s="415"/>
      <c r="F10" s="415"/>
      <c r="G10" s="415"/>
      <c r="H10" s="415"/>
      <c r="I10" s="415"/>
      <c r="J10" s="415"/>
      <c r="K10" s="463"/>
      <c r="L10" s="470" t="s">
        <v>112</v>
      </c>
      <c r="M10" s="450"/>
      <c r="N10" s="450"/>
      <c r="O10" s="450"/>
      <c r="P10" s="450"/>
      <c r="Q10" s="451"/>
      <c r="R10" s="471">
        <v>55463</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427457</v>
      </c>
      <c r="BO10" s="421"/>
      <c r="BP10" s="421"/>
      <c r="BQ10" s="421"/>
      <c r="BR10" s="421"/>
      <c r="BS10" s="421"/>
      <c r="BT10" s="421"/>
      <c r="BU10" s="422"/>
      <c r="BV10" s="420">
        <v>716047</v>
      </c>
      <c r="BW10" s="421"/>
      <c r="BX10" s="421"/>
      <c r="BY10" s="421"/>
      <c r="BZ10" s="421"/>
      <c r="CA10" s="421"/>
      <c r="CB10" s="421"/>
      <c r="CC10" s="422"/>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c r="A11" s="163"/>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90</v>
      </c>
      <c r="AV11" s="453"/>
      <c r="AW11" s="453"/>
      <c r="AX11" s="453"/>
      <c r="AY11" s="454" t="s">
        <v>119</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120</v>
      </c>
      <c r="CE11" s="424"/>
      <c r="CF11" s="424"/>
      <c r="CG11" s="424"/>
      <c r="CH11" s="424"/>
      <c r="CI11" s="424"/>
      <c r="CJ11" s="424"/>
      <c r="CK11" s="424"/>
      <c r="CL11" s="424"/>
      <c r="CM11" s="424"/>
      <c r="CN11" s="424"/>
      <c r="CO11" s="424"/>
      <c r="CP11" s="424"/>
      <c r="CQ11" s="424"/>
      <c r="CR11" s="424"/>
      <c r="CS11" s="425"/>
      <c r="CT11" s="460" t="s">
        <v>121</v>
      </c>
      <c r="CU11" s="461"/>
      <c r="CV11" s="461"/>
      <c r="CW11" s="461"/>
      <c r="CX11" s="461"/>
      <c r="CY11" s="461"/>
      <c r="CZ11" s="461"/>
      <c r="DA11" s="462"/>
      <c r="DB11" s="460" t="s">
        <v>121</v>
      </c>
      <c r="DC11" s="461"/>
      <c r="DD11" s="461"/>
      <c r="DE11" s="461"/>
      <c r="DF11" s="461"/>
      <c r="DG11" s="461"/>
      <c r="DH11" s="461"/>
      <c r="DI11" s="462"/>
    </row>
    <row r="12" spans="1:119" ht="18.75" customHeight="1">
      <c r="A12" s="163"/>
      <c r="B12" s="480" t="s">
        <v>122</v>
      </c>
      <c r="C12" s="481"/>
      <c r="D12" s="481"/>
      <c r="E12" s="481"/>
      <c r="F12" s="481"/>
      <c r="G12" s="481"/>
      <c r="H12" s="481"/>
      <c r="I12" s="481"/>
      <c r="J12" s="481"/>
      <c r="K12" s="482"/>
      <c r="L12" s="489" t="s">
        <v>123</v>
      </c>
      <c r="M12" s="490"/>
      <c r="N12" s="490"/>
      <c r="O12" s="490"/>
      <c r="P12" s="490"/>
      <c r="Q12" s="491"/>
      <c r="R12" s="492">
        <v>54413</v>
      </c>
      <c r="S12" s="493"/>
      <c r="T12" s="493"/>
      <c r="U12" s="493"/>
      <c r="V12" s="494"/>
      <c r="W12" s="495" t="s">
        <v>1</v>
      </c>
      <c r="X12" s="453"/>
      <c r="Y12" s="453"/>
      <c r="Z12" s="453"/>
      <c r="AA12" s="453"/>
      <c r="AB12" s="496"/>
      <c r="AC12" s="497" t="s">
        <v>124</v>
      </c>
      <c r="AD12" s="498"/>
      <c r="AE12" s="498"/>
      <c r="AF12" s="498"/>
      <c r="AG12" s="499"/>
      <c r="AH12" s="497" t="s">
        <v>125</v>
      </c>
      <c r="AI12" s="498"/>
      <c r="AJ12" s="498"/>
      <c r="AK12" s="498"/>
      <c r="AL12" s="500"/>
      <c r="AM12" s="449" t="s">
        <v>126</v>
      </c>
      <c r="AN12" s="450"/>
      <c r="AO12" s="450"/>
      <c r="AP12" s="450"/>
      <c r="AQ12" s="450"/>
      <c r="AR12" s="450"/>
      <c r="AS12" s="450"/>
      <c r="AT12" s="451"/>
      <c r="AU12" s="452" t="s">
        <v>127</v>
      </c>
      <c r="AV12" s="453"/>
      <c r="AW12" s="453"/>
      <c r="AX12" s="453"/>
      <c r="AY12" s="454" t="s">
        <v>128</v>
      </c>
      <c r="AZ12" s="455"/>
      <c r="BA12" s="455"/>
      <c r="BB12" s="455"/>
      <c r="BC12" s="455"/>
      <c r="BD12" s="455"/>
      <c r="BE12" s="455"/>
      <c r="BF12" s="455"/>
      <c r="BG12" s="455"/>
      <c r="BH12" s="455"/>
      <c r="BI12" s="455"/>
      <c r="BJ12" s="455"/>
      <c r="BK12" s="455"/>
      <c r="BL12" s="455"/>
      <c r="BM12" s="456"/>
      <c r="BN12" s="420">
        <v>779434</v>
      </c>
      <c r="BO12" s="421"/>
      <c r="BP12" s="421"/>
      <c r="BQ12" s="421"/>
      <c r="BR12" s="421"/>
      <c r="BS12" s="421"/>
      <c r="BT12" s="421"/>
      <c r="BU12" s="422"/>
      <c r="BV12" s="420">
        <v>416438</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121</v>
      </c>
      <c r="CU12" s="461"/>
      <c r="CV12" s="461"/>
      <c r="CW12" s="461"/>
      <c r="CX12" s="461"/>
      <c r="CY12" s="461"/>
      <c r="CZ12" s="461"/>
      <c r="DA12" s="462"/>
      <c r="DB12" s="460" t="s">
        <v>121</v>
      </c>
      <c r="DC12" s="461"/>
      <c r="DD12" s="461"/>
      <c r="DE12" s="461"/>
      <c r="DF12" s="461"/>
      <c r="DG12" s="461"/>
      <c r="DH12" s="461"/>
      <c r="DI12" s="462"/>
    </row>
    <row r="13" spans="1:119" ht="18.75" customHeight="1">
      <c r="A13" s="163"/>
      <c r="B13" s="483"/>
      <c r="C13" s="484"/>
      <c r="D13" s="484"/>
      <c r="E13" s="484"/>
      <c r="F13" s="484"/>
      <c r="G13" s="484"/>
      <c r="H13" s="484"/>
      <c r="I13" s="484"/>
      <c r="J13" s="484"/>
      <c r="K13" s="485"/>
      <c r="L13" s="178"/>
      <c r="M13" s="511" t="s">
        <v>130</v>
      </c>
      <c r="N13" s="512"/>
      <c r="O13" s="512"/>
      <c r="P13" s="512"/>
      <c r="Q13" s="513"/>
      <c r="R13" s="504">
        <v>54176</v>
      </c>
      <c r="S13" s="505"/>
      <c r="T13" s="505"/>
      <c r="U13" s="505"/>
      <c r="V13" s="506"/>
      <c r="W13" s="436" t="s">
        <v>131</v>
      </c>
      <c r="X13" s="437"/>
      <c r="Y13" s="437"/>
      <c r="Z13" s="437"/>
      <c r="AA13" s="437"/>
      <c r="AB13" s="427"/>
      <c r="AC13" s="471">
        <v>1336</v>
      </c>
      <c r="AD13" s="472"/>
      <c r="AE13" s="472"/>
      <c r="AF13" s="472"/>
      <c r="AG13" s="514"/>
      <c r="AH13" s="471">
        <v>1399</v>
      </c>
      <c r="AI13" s="472"/>
      <c r="AJ13" s="472"/>
      <c r="AK13" s="472"/>
      <c r="AL13" s="473"/>
      <c r="AM13" s="449" t="s">
        <v>132</v>
      </c>
      <c r="AN13" s="450"/>
      <c r="AO13" s="450"/>
      <c r="AP13" s="450"/>
      <c r="AQ13" s="450"/>
      <c r="AR13" s="450"/>
      <c r="AS13" s="450"/>
      <c r="AT13" s="451"/>
      <c r="AU13" s="452" t="s">
        <v>127</v>
      </c>
      <c r="AV13" s="453"/>
      <c r="AW13" s="453"/>
      <c r="AX13" s="453"/>
      <c r="AY13" s="454" t="s">
        <v>133</v>
      </c>
      <c r="AZ13" s="455"/>
      <c r="BA13" s="455"/>
      <c r="BB13" s="455"/>
      <c r="BC13" s="455"/>
      <c r="BD13" s="455"/>
      <c r="BE13" s="455"/>
      <c r="BF13" s="455"/>
      <c r="BG13" s="455"/>
      <c r="BH13" s="455"/>
      <c r="BI13" s="455"/>
      <c r="BJ13" s="455"/>
      <c r="BK13" s="455"/>
      <c r="BL13" s="455"/>
      <c r="BM13" s="456"/>
      <c r="BN13" s="420">
        <v>-224641</v>
      </c>
      <c r="BO13" s="421"/>
      <c r="BP13" s="421"/>
      <c r="BQ13" s="421"/>
      <c r="BR13" s="421"/>
      <c r="BS13" s="421"/>
      <c r="BT13" s="421"/>
      <c r="BU13" s="422"/>
      <c r="BV13" s="420">
        <v>209237</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6.2</v>
      </c>
      <c r="CU13" s="418"/>
      <c r="CV13" s="418"/>
      <c r="CW13" s="418"/>
      <c r="CX13" s="418"/>
      <c r="CY13" s="418"/>
      <c r="CZ13" s="418"/>
      <c r="DA13" s="419"/>
      <c r="DB13" s="417">
        <v>6.1</v>
      </c>
      <c r="DC13" s="418"/>
      <c r="DD13" s="418"/>
      <c r="DE13" s="418"/>
      <c r="DF13" s="418"/>
      <c r="DG13" s="418"/>
      <c r="DH13" s="418"/>
      <c r="DI13" s="419"/>
    </row>
    <row r="14" spans="1:119" ht="18.75" customHeight="1" thickBot="1">
      <c r="A14" s="163"/>
      <c r="B14" s="483"/>
      <c r="C14" s="484"/>
      <c r="D14" s="484"/>
      <c r="E14" s="484"/>
      <c r="F14" s="484"/>
      <c r="G14" s="484"/>
      <c r="H14" s="484"/>
      <c r="I14" s="484"/>
      <c r="J14" s="484"/>
      <c r="K14" s="485"/>
      <c r="L14" s="501" t="s">
        <v>135</v>
      </c>
      <c r="M14" s="502"/>
      <c r="N14" s="502"/>
      <c r="O14" s="502"/>
      <c r="P14" s="502"/>
      <c r="Q14" s="503"/>
      <c r="R14" s="504">
        <v>54933</v>
      </c>
      <c r="S14" s="505"/>
      <c r="T14" s="505"/>
      <c r="U14" s="505"/>
      <c r="V14" s="506"/>
      <c r="W14" s="410"/>
      <c r="X14" s="411"/>
      <c r="Y14" s="411"/>
      <c r="Z14" s="411"/>
      <c r="AA14" s="411"/>
      <c r="AB14" s="400"/>
      <c r="AC14" s="507">
        <v>4.8</v>
      </c>
      <c r="AD14" s="508"/>
      <c r="AE14" s="508"/>
      <c r="AF14" s="508"/>
      <c r="AG14" s="509"/>
      <c r="AH14" s="507">
        <v>5.0999999999999996</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32.1</v>
      </c>
      <c r="CU14" s="519"/>
      <c r="CV14" s="519"/>
      <c r="CW14" s="519"/>
      <c r="CX14" s="519"/>
      <c r="CY14" s="519"/>
      <c r="CZ14" s="519"/>
      <c r="DA14" s="520"/>
      <c r="DB14" s="518">
        <v>29.4</v>
      </c>
      <c r="DC14" s="519"/>
      <c r="DD14" s="519"/>
      <c r="DE14" s="519"/>
      <c r="DF14" s="519"/>
      <c r="DG14" s="519"/>
      <c r="DH14" s="519"/>
      <c r="DI14" s="520"/>
    </row>
    <row r="15" spans="1:119" ht="18.75" customHeight="1">
      <c r="A15" s="163"/>
      <c r="B15" s="483"/>
      <c r="C15" s="484"/>
      <c r="D15" s="484"/>
      <c r="E15" s="484"/>
      <c r="F15" s="484"/>
      <c r="G15" s="484"/>
      <c r="H15" s="484"/>
      <c r="I15" s="484"/>
      <c r="J15" s="484"/>
      <c r="K15" s="485"/>
      <c r="L15" s="178"/>
      <c r="M15" s="511" t="s">
        <v>130</v>
      </c>
      <c r="N15" s="512"/>
      <c r="O15" s="512"/>
      <c r="P15" s="512"/>
      <c r="Q15" s="513"/>
      <c r="R15" s="504">
        <v>54671</v>
      </c>
      <c r="S15" s="505"/>
      <c r="T15" s="505"/>
      <c r="U15" s="505"/>
      <c r="V15" s="506"/>
      <c r="W15" s="436" t="s">
        <v>137</v>
      </c>
      <c r="X15" s="437"/>
      <c r="Y15" s="437"/>
      <c r="Z15" s="437"/>
      <c r="AA15" s="437"/>
      <c r="AB15" s="427"/>
      <c r="AC15" s="471">
        <v>6075</v>
      </c>
      <c r="AD15" s="472"/>
      <c r="AE15" s="472"/>
      <c r="AF15" s="472"/>
      <c r="AG15" s="514"/>
      <c r="AH15" s="471">
        <v>6100</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5937511</v>
      </c>
      <c r="BO15" s="384"/>
      <c r="BP15" s="384"/>
      <c r="BQ15" s="384"/>
      <c r="BR15" s="384"/>
      <c r="BS15" s="384"/>
      <c r="BT15" s="384"/>
      <c r="BU15" s="385"/>
      <c r="BV15" s="383">
        <v>5919153</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21.7</v>
      </c>
      <c r="AD16" s="508"/>
      <c r="AE16" s="508"/>
      <c r="AF16" s="508"/>
      <c r="AG16" s="509"/>
      <c r="AH16" s="507">
        <v>22.4</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10684478</v>
      </c>
      <c r="BO16" s="421"/>
      <c r="BP16" s="421"/>
      <c r="BQ16" s="421"/>
      <c r="BR16" s="421"/>
      <c r="BS16" s="421"/>
      <c r="BT16" s="421"/>
      <c r="BU16" s="422"/>
      <c r="BV16" s="420">
        <v>10245296</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c r="A17" s="163"/>
      <c r="B17" s="486"/>
      <c r="C17" s="487"/>
      <c r="D17" s="487"/>
      <c r="E17" s="487"/>
      <c r="F17" s="487"/>
      <c r="G17" s="487"/>
      <c r="H17" s="487"/>
      <c r="I17" s="487"/>
      <c r="J17" s="487"/>
      <c r="K17" s="488"/>
      <c r="L17" s="182"/>
      <c r="M17" s="531" t="s">
        <v>143</v>
      </c>
      <c r="N17" s="532"/>
      <c r="O17" s="532"/>
      <c r="P17" s="532"/>
      <c r="Q17" s="533"/>
      <c r="R17" s="526" t="s">
        <v>141</v>
      </c>
      <c r="S17" s="527"/>
      <c r="T17" s="527"/>
      <c r="U17" s="527"/>
      <c r="V17" s="528"/>
      <c r="W17" s="436" t="s">
        <v>144</v>
      </c>
      <c r="X17" s="437"/>
      <c r="Y17" s="437"/>
      <c r="Z17" s="437"/>
      <c r="AA17" s="437"/>
      <c r="AB17" s="427"/>
      <c r="AC17" s="471">
        <v>20592</v>
      </c>
      <c r="AD17" s="472"/>
      <c r="AE17" s="472"/>
      <c r="AF17" s="472"/>
      <c r="AG17" s="514"/>
      <c r="AH17" s="471">
        <v>19792</v>
      </c>
      <c r="AI17" s="472"/>
      <c r="AJ17" s="472"/>
      <c r="AK17" s="472"/>
      <c r="AL17" s="473"/>
      <c r="AM17" s="449"/>
      <c r="AN17" s="450"/>
      <c r="AO17" s="450"/>
      <c r="AP17" s="450"/>
      <c r="AQ17" s="450"/>
      <c r="AR17" s="450"/>
      <c r="AS17" s="450"/>
      <c r="AT17" s="451"/>
      <c r="AU17" s="452"/>
      <c r="AV17" s="453"/>
      <c r="AW17" s="453"/>
      <c r="AX17" s="453"/>
      <c r="AY17" s="454" t="s">
        <v>145</v>
      </c>
      <c r="AZ17" s="455"/>
      <c r="BA17" s="455"/>
      <c r="BB17" s="455"/>
      <c r="BC17" s="455"/>
      <c r="BD17" s="455"/>
      <c r="BE17" s="455"/>
      <c r="BF17" s="455"/>
      <c r="BG17" s="455"/>
      <c r="BH17" s="455"/>
      <c r="BI17" s="455"/>
      <c r="BJ17" s="455"/>
      <c r="BK17" s="455"/>
      <c r="BL17" s="455"/>
      <c r="BM17" s="456"/>
      <c r="BN17" s="420">
        <v>7350682</v>
      </c>
      <c r="BO17" s="421"/>
      <c r="BP17" s="421"/>
      <c r="BQ17" s="421"/>
      <c r="BR17" s="421"/>
      <c r="BS17" s="421"/>
      <c r="BT17" s="421"/>
      <c r="BU17" s="422"/>
      <c r="BV17" s="420">
        <v>7330329</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c r="A18" s="163"/>
      <c r="B18" s="542" t="s">
        <v>146</v>
      </c>
      <c r="C18" s="463"/>
      <c r="D18" s="463"/>
      <c r="E18" s="543"/>
      <c r="F18" s="543"/>
      <c r="G18" s="543"/>
      <c r="H18" s="543"/>
      <c r="I18" s="543"/>
      <c r="J18" s="543"/>
      <c r="K18" s="543"/>
      <c r="L18" s="544">
        <v>182.46</v>
      </c>
      <c r="M18" s="544"/>
      <c r="N18" s="544"/>
      <c r="O18" s="544"/>
      <c r="P18" s="544"/>
      <c r="Q18" s="544"/>
      <c r="R18" s="545"/>
      <c r="S18" s="545"/>
      <c r="T18" s="545"/>
      <c r="U18" s="545"/>
      <c r="V18" s="546"/>
      <c r="W18" s="438"/>
      <c r="X18" s="439"/>
      <c r="Y18" s="439"/>
      <c r="Z18" s="439"/>
      <c r="AA18" s="439"/>
      <c r="AB18" s="430"/>
      <c r="AC18" s="547">
        <v>73.5</v>
      </c>
      <c r="AD18" s="548"/>
      <c r="AE18" s="548"/>
      <c r="AF18" s="548"/>
      <c r="AG18" s="549"/>
      <c r="AH18" s="547">
        <v>72.5</v>
      </c>
      <c r="AI18" s="548"/>
      <c r="AJ18" s="548"/>
      <c r="AK18" s="548"/>
      <c r="AL18" s="550"/>
      <c r="AM18" s="449"/>
      <c r="AN18" s="450"/>
      <c r="AO18" s="450"/>
      <c r="AP18" s="450"/>
      <c r="AQ18" s="450"/>
      <c r="AR18" s="450"/>
      <c r="AS18" s="450"/>
      <c r="AT18" s="451"/>
      <c r="AU18" s="452"/>
      <c r="AV18" s="453"/>
      <c r="AW18" s="453"/>
      <c r="AX18" s="453"/>
      <c r="AY18" s="454" t="s">
        <v>147</v>
      </c>
      <c r="AZ18" s="455"/>
      <c r="BA18" s="455"/>
      <c r="BB18" s="455"/>
      <c r="BC18" s="455"/>
      <c r="BD18" s="455"/>
      <c r="BE18" s="455"/>
      <c r="BF18" s="455"/>
      <c r="BG18" s="455"/>
      <c r="BH18" s="455"/>
      <c r="BI18" s="455"/>
      <c r="BJ18" s="455"/>
      <c r="BK18" s="455"/>
      <c r="BL18" s="455"/>
      <c r="BM18" s="456"/>
      <c r="BN18" s="420">
        <v>11061967</v>
      </c>
      <c r="BO18" s="421"/>
      <c r="BP18" s="421"/>
      <c r="BQ18" s="421"/>
      <c r="BR18" s="421"/>
      <c r="BS18" s="421"/>
      <c r="BT18" s="421"/>
      <c r="BU18" s="422"/>
      <c r="BV18" s="420">
        <v>10522946</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c r="A19" s="163"/>
      <c r="B19" s="542" t="s">
        <v>148</v>
      </c>
      <c r="C19" s="463"/>
      <c r="D19" s="463"/>
      <c r="E19" s="543"/>
      <c r="F19" s="543"/>
      <c r="G19" s="543"/>
      <c r="H19" s="543"/>
      <c r="I19" s="543"/>
      <c r="J19" s="543"/>
      <c r="K19" s="543"/>
      <c r="L19" s="551">
        <v>305</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149</v>
      </c>
      <c r="AZ19" s="455"/>
      <c r="BA19" s="455"/>
      <c r="BB19" s="455"/>
      <c r="BC19" s="455"/>
      <c r="BD19" s="455"/>
      <c r="BE19" s="455"/>
      <c r="BF19" s="455"/>
      <c r="BG19" s="455"/>
      <c r="BH19" s="455"/>
      <c r="BI19" s="455"/>
      <c r="BJ19" s="455"/>
      <c r="BK19" s="455"/>
      <c r="BL19" s="455"/>
      <c r="BM19" s="456"/>
      <c r="BN19" s="420">
        <v>15353665</v>
      </c>
      <c r="BO19" s="421"/>
      <c r="BP19" s="421"/>
      <c r="BQ19" s="421"/>
      <c r="BR19" s="421"/>
      <c r="BS19" s="421"/>
      <c r="BT19" s="421"/>
      <c r="BU19" s="422"/>
      <c r="BV19" s="420">
        <v>14877371</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c r="A20" s="163"/>
      <c r="B20" s="542" t="s">
        <v>150</v>
      </c>
      <c r="C20" s="463"/>
      <c r="D20" s="463"/>
      <c r="E20" s="543"/>
      <c r="F20" s="543"/>
      <c r="G20" s="543"/>
      <c r="H20" s="543"/>
      <c r="I20" s="543"/>
      <c r="J20" s="543"/>
      <c r="K20" s="543"/>
      <c r="L20" s="551">
        <v>21709</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c r="A21" s="163"/>
      <c r="B21" s="560" t="s">
        <v>151</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c r="A22" s="163"/>
      <c r="B22" s="590" t="s">
        <v>152</v>
      </c>
      <c r="C22" s="564"/>
      <c r="D22" s="565"/>
      <c r="E22" s="432" t="s">
        <v>1</v>
      </c>
      <c r="F22" s="437"/>
      <c r="G22" s="437"/>
      <c r="H22" s="437"/>
      <c r="I22" s="437"/>
      <c r="J22" s="437"/>
      <c r="K22" s="427"/>
      <c r="L22" s="432" t="s">
        <v>153</v>
      </c>
      <c r="M22" s="437"/>
      <c r="N22" s="437"/>
      <c r="O22" s="437"/>
      <c r="P22" s="427"/>
      <c r="Q22" s="595" t="s">
        <v>154</v>
      </c>
      <c r="R22" s="596"/>
      <c r="S22" s="596"/>
      <c r="T22" s="596"/>
      <c r="U22" s="596"/>
      <c r="V22" s="597"/>
      <c r="W22" s="563" t="s">
        <v>155</v>
      </c>
      <c r="X22" s="564"/>
      <c r="Y22" s="565"/>
      <c r="Z22" s="432" t="s">
        <v>1</v>
      </c>
      <c r="AA22" s="437"/>
      <c r="AB22" s="437"/>
      <c r="AC22" s="437"/>
      <c r="AD22" s="437"/>
      <c r="AE22" s="437"/>
      <c r="AF22" s="437"/>
      <c r="AG22" s="427"/>
      <c r="AH22" s="601" t="s">
        <v>156</v>
      </c>
      <c r="AI22" s="437"/>
      <c r="AJ22" s="437"/>
      <c r="AK22" s="437"/>
      <c r="AL22" s="427"/>
      <c r="AM22" s="601" t="s">
        <v>157</v>
      </c>
      <c r="AN22" s="602"/>
      <c r="AO22" s="602"/>
      <c r="AP22" s="602"/>
      <c r="AQ22" s="602"/>
      <c r="AR22" s="603"/>
      <c r="AS22" s="595" t="s">
        <v>154</v>
      </c>
      <c r="AT22" s="596"/>
      <c r="AU22" s="596"/>
      <c r="AV22" s="596"/>
      <c r="AW22" s="596"/>
      <c r="AX22" s="607"/>
      <c r="AY22" s="380" t="s">
        <v>158</v>
      </c>
      <c r="AZ22" s="381"/>
      <c r="BA22" s="381"/>
      <c r="BB22" s="381"/>
      <c r="BC22" s="381"/>
      <c r="BD22" s="381"/>
      <c r="BE22" s="381"/>
      <c r="BF22" s="381"/>
      <c r="BG22" s="381"/>
      <c r="BH22" s="381"/>
      <c r="BI22" s="381"/>
      <c r="BJ22" s="381"/>
      <c r="BK22" s="381"/>
      <c r="BL22" s="381"/>
      <c r="BM22" s="382"/>
      <c r="BN22" s="383">
        <v>16304963</v>
      </c>
      <c r="BO22" s="384"/>
      <c r="BP22" s="384"/>
      <c r="BQ22" s="384"/>
      <c r="BR22" s="384"/>
      <c r="BS22" s="384"/>
      <c r="BT22" s="384"/>
      <c r="BU22" s="385"/>
      <c r="BV22" s="383">
        <v>16881068</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159</v>
      </c>
      <c r="AZ23" s="455"/>
      <c r="BA23" s="455"/>
      <c r="BB23" s="455"/>
      <c r="BC23" s="455"/>
      <c r="BD23" s="455"/>
      <c r="BE23" s="455"/>
      <c r="BF23" s="455"/>
      <c r="BG23" s="455"/>
      <c r="BH23" s="455"/>
      <c r="BI23" s="455"/>
      <c r="BJ23" s="455"/>
      <c r="BK23" s="455"/>
      <c r="BL23" s="455"/>
      <c r="BM23" s="456"/>
      <c r="BN23" s="420">
        <v>13826893</v>
      </c>
      <c r="BO23" s="421"/>
      <c r="BP23" s="421"/>
      <c r="BQ23" s="421"/>
      <c r="BR23" s="421"/>
      <c r="BS23" s="421"/>
      <c r="BT23" s="421"/>
      <c r="BU23" s="422"/>
      <c r="BV23" s="420">
        <v>14249473</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c r="A24" s="163"/>
      <c r="B24" s="591"/>
      <c r="C24" s="567"/>
      <c r="D24" s="568"/>
      <c r="E24" s="470" t="s">
        <v>160</v>
      </c>
      <c r="F24" s="450"/>
      <c r="G24" s="450"/>
      <c r="H24" s="450"/>
      <c r="I24" s="450"/>
      <c r="J24" s="450"/>
      <c r="K24" s="451"/>
      <c r="L24" s="471">
        <v>1</v>
      </c>
      <c r="M24" s="472"/>
      <c r="N24" s="472"/>
      <c r="O24" s="472"/>
      <c r="P24" s="514"/>
      <c r="Q24" s="471">
        <v>7730</v>
      </c>
      <c r="R24" s="472"/>
      <c r="S24" s="472"/>
      <c r="T24" s="472"/>
      <c r="U24" s="472"/>
      <c r="V24" s="514"/>
      <c r="W24" s="566"/>
      <c r="X24" s="567"/>
      <c r="Y24" s="568"/>
      <c r="Z24" s="470" t="s">
        <v>161</v>
      </c>
      <c r="AA24" s="450"/>
      <c r="AB24" s="450"/>
      <c r="AC24" s="450"/>
      <c r="AD24" s="450"/>
      <c r="AE24" s="450"/>
      <c r="AF24" s="450"/>
      <c r="AG24" s="451"/>
      <c r="AH24" s="471">
        <v>302</v>
      </c>
      <c r="AI24" s="472"/>
      <c r="AJ24" s="472"/>
      <c r="AK24" s="472"/>
      <c r="AL24" s="514"/>
      <c r="AM24" s="471">
        <v>912946</v>
      </c>
      <c r="AN24" s="472"/>
      <c r="AO24" s="472"/>
      <c r="AP24" s="472"/>
      <c r="AQ24" s="472"/>
      <c r="AR24" s="514"/>
      <c r="AS24" s="471">
        <v>3023</v>
      </c>
      <c r="AT24" s="472"/>
      <c r="AU24" s="472"/>
      <c r="AV24" s="472"/>
      <c r="AW24" s="472"/>
      <c r="AX24" s="473"/>
      <c r="AY24" s="536" t="s">
        <v>162</v>
      </c>
      <c r="AZ24" s="537"/>
      <c r="BA24" s="537"/>
      <c r="BB24" s="537"/>
      <c r="BC24" s="537"/>
      <c r="BD24" s="537"/>
      <c r="BE24" s="537"/>
      <c r="BF24" s="537"/>
      <c r="BG24" s="537"/>
      <c r="BH24" s="537"/>
      <c r="BI24" s="537"/>
      <c r="BJ24" s="537"/>
      <c r="BK24" s="537"/>
      <c r="BL24" s="537"/>
      <c r="BM24" s="538"/>
      <c r="BN24" s="420">
        <v>10217899</v>
      </c>
      <c r="BO24" s="421"/>
      <c r="BP24" s="421"/>
      <c r="BQ24" s="421"/>
      <c r="BR24" s="421"/>
      <c r="BS24" s="421"/>
      <c r="BT24" s="421"/>
      <c r="BU24" s="422"/>
      <c r="BV24" s="420">
        <v>10182553</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c r="A25" s="163"/>
      <c r="B25" s="591"/>
      <c r="C25" s="567"/>
      <c r="D25" s="568"/>
      <c r="E25" s="470" t="s">
        <v>163</v>
      </c>
      <c r="F25" s="450"/>
      <c r="G25" s="450"/>
      <c r="H25" s="450"/>
      <c r="I25" s="450"/>
      <c r="J25" s="450"/>
      <c r="K25" s="451"/>
      <c r="L25" s="471">
        <v>1</v>
      </c>
      <c r="M25" s="472"/>
      <c r="N25" s="472"/>
      <c r="O25" s="472"/>
      <c r="P25" s="514"/>
      <c r="Q25" s="471">
        <v>6340</v>
      </c>
      <c r="R25" s="472"/>
      <c r="S25" s="472"/>
      <c r="T25" s="472"/>
      <c r="U25" s="472"/>
      <c r="V25" s="514"/>
      <c r="W25" s="566"/>
      <c r="X25" s="567"/>
      <c r="Y25" s="568"/>
      <c r="Z25" s="470" t="s">
        <v>164</v>
      </c>
      <c r="AA25" s="450"/>
      <c r="AB25" s="450"/>
      <c r="AC25" s="450"/>
      <c r="AD25" s="450"/>
      <c r="AE25" s="450"/>
      <c r="AF25" s="450"/>
      <c r="AG25" s="451"/>
      <c r="AH25" s="471" t="s">
        <v>121</v>
      </c>
      <c r="AI25" s="472"/>
      <c r="AJ25" s="472"/>
      <c r="AK25" s="472"/>
      <c r="AL25" s="514"/>
      <c r="AM25" s="471" t="s">
        <v>121</v>
      </c>
      <c r="AN25" s="472"/>
      <c r="AO25" s="472"/>
      <c r="AP25" s="472"/>
      <c r="AQ25" s="472"/>
      <c r="AR25" s="514"/>
      <c r="AS25" s="471" t="s">
        <v>121</v>
      </c>
      <c r="AT25" s="472"/>
      <c r="AU25" s="472"/>
      <c r="AV25" s="472"/>
      <c r="AW25" s="472"/>
      <c r="AX25" s="473"/>
      <c r="AY25" s="380" t="s">
        <v>165</v>
      </c>
      <c r="AZ25" s="381"/>
      <c r="BA25" s="381"/>
      <c r="BB25" s="381"/>
      <c r="BC25" s="381"/>
      <c r="BD25" s="381"/>
      <c r="BE25" s="381"/>
      <c r="BF25" s="381"/>
      <c r="BG25" s="381"/>
      <c r="BH25" s="381"/>
      <c r="BI25" s="381"/>
      <c r="BJ25" s="381"/>
      <c r="BK25" s="381"/>
      <c r="BL25" s="381"/>
      <c r="BM25" s="382"/>
      <c r="BN25" s="383">
        <v>1163745</v>
      </c>
      <c r="BO25" s="384"/>
      <c r="BP25" s="384"/>
      <c r="BQ25" s="384"/>
      <c r="BR25" s="384"/>
      <c r="BS25" s="384"/>
      <c r="BT25" s="384"/>
      <c r="BU25" s="385"/>
      <c r="BV25" s="383">
        <v>1861937</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c r="A26" s="163"/>
      <c r="B26" s="591"/>
      <c r="C26" s="567"/>
      <c r="D26" s="568"/>
      <c r="E26" s="470" t="s">
        <v>166</v>
      </c>
      <c r="F26" s="450"/>
      <c r="G26" s="450"/>
      <c r="H26" s="450"/>
      <c r="I26" s="450"/>
      <c r="J26" s="450"/>
      <c r="K26" s="451"/>
      <c r="L26" s="471">
        <v>1</v>
      </c>
      <c r="M26" s="472"/>
      <c r="N26" s="472"/>
      <c r="O26" s="472"/>
      <c r="P26" s="514"/>
      <c r="Q26" s="471">
        <v>5940</v>
      </c>
      <c r="R26" s="472"/>
      <c r="S26" s="472"/>
      <c r="T26" s="472"/>
      <c r="U26" s="472"/>
      <c r="V26" s="514"/>
      <c r="W26" s="566"/>
      <c r="X26" s="567"/>
      <c r="Y26" s="568"/>
      <c r="Z26" s="470" t="s">
        <v>167</v>
      </c>
      <c r="AA26" s="572"/>
      <c r="AB26" s="572"/>
      <c r="AC26" s="572"/>
      <c r="AD26" s="572"/>
      <c r="AE26" s="572"/>
      <c r="AF26" s="572"/>
      <c r="AG26" s="573"/>
      <c r="AH26" s="471">
        <v>24</v>
      </c>
      <c r="AI26" s="472"/>
      <c r="AJ26" s="472"/>
      <c r="AK26" s="472"/>
      <c r="AL26" s="514"/>
      <c r="AM26" s="471">
        <v>80952</v>
      </c>
      <c r="AN26" s="472"/>
      <c r="AO26" s="472"/>
      <c r="AP26" s="472"/>
      <c r="AQ26" s="472"/>
      <c r="AR26" s="514"/>
      <c r="AS26" s="471">
        <v>3373</v>
      </c>
      <c r="AT26" s="472"/>
      <c r="AU26" s="472"/>
      <c r="AV26" s="472"/>
      <c r="AW26" s="472"/>
      <c r="AX26" s="473"/>
      <c r="AY26" s="423" t="s">
        <v>168</v>
      </c>
      <c r="AZ26" s="424"/>
      <c r="BA26" s="424"/>
      <c r="BB26" s="424"/>
      <c r="BC26" s="424"/>
      <c r="BD26" s="424"/>
      <c r="BE26" s="424"/>
      <c r="BF26" s="424"/>
      <c r="BG26" s="424"/>
      <c r="BH26" s="424"/>
      <c r="BI26" s="424"/>
      <c r="BJ26" s="424"/>
      <c r="BK26" s="424"/>
      <c r="BL26" s="424"/>
      <c r="BM26" s="425"/>
      <c r="BN26" s="420" t="s">
        <v>121</v>
      </c>
      <c r="BO26" s="421"/>
      <c r="BP26" s="421"/>
      <c r="BQ26" s="421"/>
      <c r="BR26" s="421"/>
      <c r="BS26" s="421"/>
      <c r="BT26" s="421"/>
      <c r="BU26" s="422"/>
      <c r="BV26" s="420" t="s">
        <v>121</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c r="A27" s="163"/>
      <c r="B27" s="591"/>
      <c r="C27" s="567"/>
      <c r="D27" s="568"/>
      <c r="E27" s="470" t="s">
        <v>169</v>
      </c>
      <c r="F27" s="450"/>
      <c r="G27" s="450"/>
      <c r="H27" s="450"/>
      <c r="I27" s="450"/>
      <c r="J27" s="450"/>
      <c r="K27" s="451"/>
      <c r="L27" s="471">
        <v>1</v>
      </c>
      <c r="M27" s="472"/>
      <c r="N27" s="472"/>
      <c r="O27" s="472"/>
      <c r="P27" s="514"/>
      <c r="Q27" s="471">
        <v>4110</v>
      </c>
      <c r="R27" s="472"/>
      <c r="S27" s="472"/>
      <c r="T27" s="472"/>
      <c r="U27" s="472"/>
      <c r="V27" s="514"/>
      <c r="W27" s="566"/>
      <c r="X27" s="567"/>
      <c r="Y27" s="568"/>
      <c r="Z27" s="470" t="s">
        <v>170</v>
      </c>
      <c r="AA27" s="450"/>
      <c r="AB27" s="450"/>
      <c r="AC27" s="450"/>
      <c r="AD27" s="450"/>
      <c r="AE27" s="450"/>
      <c r="AF27" s="450"/>
      <c r="AG27" s="451"/>
      <c r="AH27" s="471" t="s">
        <v>121</v>
      </c>
      <c r="AI27" s="472"/>
      <c r="AJ27" s="472"/>
      <c r="AK27" s="472"/>
      <c r="AL27" s="514"/>
      <c r="AM27" s="471" t="s">
        <v>121</v>
      </c>
      <c r="AN27" s="472"/>
      <c r="AO27" s="472"/>
      <c r="AP27" s="472"/>
      <c r="AQ27" s="472"/>
      <c r="AR27" s="514"/>
      <c r="AS27" s="471" t="s">
        <v>121</v>
      </c>
      <c r="AT27" s="472"/>
      <c r="AU27" s="472"/>
      <c r="AV27" s="472"/>
      <c r="AW27" s="472"/>
      <c r="AX27" s="473"/>
      <c r="AY27" s="515" t="s">
        <v>171</v>
      </c>
      <c r="AZ27" s="516"/>
      <c r="BA27" s="516"/>
      <c r="BB27" s="516"/>
      <c r="BC27" s="516"/>
      <c r="BD27" s="516"/>
      <c r="BE27" s="516"/>
      <c r="BF27" s="516"/>
      <c r="BG27" s="516"/>
      <c r="BH27" s="516"/>
      <c r="BI27" s="516"/>
      <c r="BJ27" s="516"/>
      <c r="BK27" s="516"/>
      <c r="BL27" s="516"/>
      <c r="BM27" s="517"/>
      <c r="BN27" s="539" t="s">
        <v>121</v>
      </c>
      <c r="BO27" s="540"/>
      <c r="BP27" s="540"/>
      <c r="BQ27" s="540"/>
      <c r="BR27" s="540"/>
      <c r="BS27" s="540"/>
      <c r="BT27" s="540"/>
      <c r="BU27" s="541"/>
      <c r="BV27" s="539" t="s">
        <v>121</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c r="A28" s="163"/>
      <c r="B28" s="591"/>
      <c r="C28" s="567"/>
      <c r="D28" s="568"/>
      <c r="E28" s="470" t="s">
        <v>172</v>
      </c>
      <c r="F28" s="450"/>
      <c r="G28" s="450"/>
      <c r="H28" s="450"/>
      <c r="I28" s="450"/>
      <c r="J28" s="450"/>
      <c r="K28" s="451"/>
      <c r="L28" s="471">
        <v>1</v>
      </c>
      <c r="M28" s="472"/>
      <c r="N28" s="472"/>
      <c r="O28" s="472"/>
      <c r="P28" s="514"/>
      <c r="Q28" s="471">
        <v>3520</v>
      </c>
      <c r="R28" s="472"/>
      <c r="S28" s="472"/>
      <c r="T28" s="472"/>
      <c r="U28" s="472"/>
      <c r="V28" s="514"/>
      <c r="W28" s="566"/>
      <c r="X28" s="567"/>
      <c r="Y28" s="568"/>
      <c r="Z28" s="470" t="s">
        <v>173</v>
      </c>
      <c r="AA28" s="450"/>
      <c r="AB28" s="450"/>
      <c r="AC28" s="450"/>
      <c r="AD28" s="450"/>
      <c r="AE28" s="450"/>
      <c r="AF28" s="450"/>
      <c r="AG28" s="451"/>
      <c r="AH28" s="471" t="s">
        <v>121</v>
      </c>
      <c r="AI28" s="472"/>
      <c r="AJ28" s="472"/>
      <c r="AK28" s="472"/>
      <c r="AL28" s="514"/>
      <c r="AM28" s="471" t="s">
        <v>121</v>
      </c>
      <c r="AN28" s="472"/>
      <c r="AO28" s="472"/>
      <c r="AP28" s="472"/>
      <c r="AQ28" s="472"/>
      <c r="AR28" s="514"/>
      <c r="AS28" s="471" t="s">
        <v>121</v>
      </c>
      <c r="AT28" s="472"/>
      <c r="AU28" s="472"/>
      <c r="AV28" s="472"/>
      <c r="AW28" s="472"/>
      <c r="AX28" s="473"/>
      <c r="AY28" s="574" t="s">
        <v>174</v>
      </c>
      <c r="AZ28" s="575"/>
      <c r="BA28" s="575"/>
      <c r="BB28" s="576"/>
      <c r="BC28" s="380" t="s">
        <v>46</v>
      </c>
      <c r="BD28" s="381"/>
      <c r="BE28" s="381"/>
      <c r="BF28" s="381"/>
      <c r="BG28" s="381"/>
      <c r="BH28" s="381"/>
      <c r="BI28" s="381"/>
      <c r="BJ28" s="381"/>
      <c r="BK28" s="381"/>
      <c r="BL28" s="381"/>
      <c r="BM28" s="382"/>
      <c r="BN28" s="383">
        <v>2127001</v>
      </c>
      <c r="BO28" s="384"/>
      <c r="BP28" s="384"/>
      <c r="BQ28" s="384"/>
      <c r="BR28" s="384"/>
      <c r="BS28" s="384"/>
      <c r="BT28" s="384"/>
      <c r="BU28" s="385"/>
      <c r="BV28" s="383">
        <v>2478978</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c r="A29" s="163"/>
      <c r="B29" s="591"/>
      <c r="C29" s="567"/>
      <c r="D29" s="568"/>
      <c r="E29" s="470" t="s">
        <v>175</v>
      </c>
      <c r="F29" s="450"/>
      <c r="G29" s="450"/>
      <c r="H29" s="450"/>
      <c r="I29" s="450"/>
      <c r="J29" s="450"/>
      <c r="K29" s="451"/>
      <c r="L29" s="471">
        <v>18</v>
      </c>
      <c r="M29" s="472"/>
      <c r="N29" s="472"/>
      <c r="O29" s="472"/>
      <c r="P29" s="514"/>
      <c r="Q29" s="471">
        <v>3290</v>
      </c>
      <c r="R29" s="472"/>
      <c r="S29" s="472"/>
      <c r="T29" s="472"/>
      <c r="U29" s="472"/>
      <c r="V29" s="514"/>
      <c r="W29" s="569"/>
      <c r="X29" s="570"/>
      <c r="Y29" s="571"/>
      <c r="Z29" s="470" t="s">
        <v>176</v>
      </c>
      <c r="AA29" s="450"/>
      <c r="AB29" s="450"/>
      <c r="AC29" s="450"/>
      <c r="AD29" s="450"/>
      <c r="AE29" s="450"/>
      <c r="AF29" s="450"/>
      <c r="AG29" s="451"/>
      <c r="AH29" s="471">
        <v>302</v>
      </c>
      <c r="AI29" s="472"/>
      <c r="AJ29" s="472"/>
      <c r="AK29" s="472"/>
      <c r="AL29" s="514"/>
      <c r="AM29" s="471">
        <v>912946</v>
      </c>
      <c r="AN29" s="472"/>
      <c r="AO29" s="472"/>
      <c r="AP29" s="472"/>
      <c r="AQ29" s="472"/>
      <c r="AR29" s="514"/>
      <c r="AS29" s="471">
        <v>3023</v>
      </c>
      <c r="AT29" s="472"/>
      <c r="AU29" s="472"/>
      <c r="AV29" s="472"/>
      <c r="AW29" s="472"/>
      <c r="AX29" s="473"/>
      <c r="AY29" s="577"/>
      <c r="AZ29" s="578"/>
      <c r="BA29" s="578"/>
      <c r="BB29" s="579"/>
      <c r="BC29" s="454" t="s">
        <v>177</v>
      </c>
      <c r="BD29" s="455"/>
      <c r="BE29" s="455"/>
      <c r="BF29" s="455"/>
      <c r="BG29" s="455"/>
      <c r="BH29" s="455"/>
      <c r="BI29" s="455"/>
      <c r="BJ29" s="455"/>
      <c r="BK29" s="455"/>
      <c r="BL29" s="455"/>
      <c r="BM29" s="456"/>
      <c r="BN29" s="420">
        <v>982959</v>
      </c>
      <c r="BO29" s="421"/>
      <c r="BP29" s="421"/>
      <c r="BQ29" s="421"/>
      <c r="BR29" s="421"/>
      <c r="BS29" s="421"/>
      <c r="BT29" s="421"/>
      <c r="BU29" s="422"/>
      <c r="BV29" s="420">
        <v>1032727</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178</v>
      </c>
      <c r="X30" s="588"/>
      <c r="Y30" s="588"/>
      <c r="Z30" s="588"/>
      <c r="AA30" s="588"/>
      <c r="AB30" s="588"/>
      <c r="AC30" s="588"/>
      <c r="AD30" s="588"/>
      <c r="AE30" s="588"/>
      <c r="AF30" s="588"/>
      <c r="AG30" s="589"/>
      <c r="AH30" s="547">
        <v>96.4</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1134442</v>
      </c>
      <c r="BO30" s="540"/>
      <c r="BP30" s="540"/>
      <c r="BQ30" s="540"/>
      <c r="BR30" s="540"/>
      <c r="BS30" s="540"/>
      <c r="BT30" s="540"/>
      <c r="BU30" s="541"/>
      <c r="BV30" s="539">
        <v>1248875</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c r="A31" s="163"/>
      <c r="B31" s="188"/>
      <c r="DI31" s="189"/>
    </row>
    <row r="32" spans="1:113" ht="13.5" customHeight="1">
      <c r="A32" s="163"/>
      <c r="B32" s="190"/>
      <c r="C32" s="583" t="s">
        <v>179</v>
      </c>
      <c r="D32" s="583"/>
      <c r="E32" s="583"/>
      <c r="F32" s="583"/>
      <c r="G32" s="583"/>
      <c r="H32" s="583"/>
      <c r="I32" s="583"/>
      <c r="J32" s="583"/>
      <c r="K32" s="583"/>
      <c r="L32" s="583"/>
      <c r="M32" s="583"/>
      <c r="N32" s="583"/>
      <c r="O32" s="583"/>
      <c r="P32" s="583"/>
      <c r="Q32" s="583"/>
      <c r="R32" s="583"/>
      <c r="S32" s="583"/>
      <c r="U32" s="424" t="s">
        <v>180</v>
      </c>
      <c r="V32" s="424"/>
      <c r="W32" s="424"/>
      <c r="X32" s="424"/>
      <c r="Y32" s="424"/>
      <c r="Z32" s="424"/>
      <c r="AA32" s="424"/>
      <c r="AB32" s="424"/>
      <c r="AC32" s="424"/>
      <c r="AD32" s="424"/>
      <c r="AE32" s="424"/>
      <c r="AF32" s="424"/>
      <c r="AG32" s="424"/>
      <c r="AH32" s="424"/>
      <c r="AI32" s="424"/>
      <c r="AJ32" s="424"/>
      <c r="AK32" s="424"/>
      <c r="AM32" s="424" t="s">
        <v>181</v>
      </c>
      <c r="AN32" s="424"/>
      <c r="AO32" s="424"/>
      <c r="AP32" s="424"/>
      <c r="AQ32" s="424"/>
      <c r="AR32" s="424"/>
      <c r="AS32" s="424"/>
      <c r="AT32" s="424"/>
      <c r="AU32" s="424"/>
      <c r="AV32" s="424"/>
      <c r="AW32" s="424"/>
      <c r="AX32" s="424"/>
      <c r="AY32" s="424"/>
      <c r="AZ32" s="424"/>
      <c r="BA32" s="424"/>
      <c r="BB32" s="424"/>
      <c r="BC32" s="424"/>
      <c r="BE32" s="424" t="s">
        <v>182</v>
      </c>
      <c r="BF32" s="424"/>
      <c r="BG32" s="424"/>
      <c r="BH32" s="424"/>
      <c r="BI32" s="424"/>
      <c r="BJ32" s="424"/>
      <c r="BK32" s="424"/>
      <c r="BL32" s="424"/>
      <c r="BM32" s="424"/>
      <c r="BN32" s="424"/>
      <c r="BO32" s="424"/>
      <c r="BP32" s="424"/>
      <c r="BQ32" s="424"/>
      <c r="BR32" s="424"/>
      <c r="BS32" s="424"/>
      <c r="BT32" s="424"/>
      <c r="BU32" s="424"/>
      <c r="BW32" s="424" t="s">
        <v>183</v>
      </c>
      <c r="BX32" s="424"/>
      <c r="BY32" s="424"/>
      <c r="BZ32" s="424"/>
      <c r="CA32" s="424"/>
      <c r="CB32" s="424"/>
      <c r="CC32" s="424"/>
      <c r="CD32" s="424"/>
      <c r="CE32" s="424"/>
      <c r="CF32" s="424"/>
      <c r="CG32" s="424"/>
      <c r="CH32" s="424"/>
      <c r="CI32" s="424"/>
      <c r="CJ32" s="424"/>
      <c r="CK32" s="424"/>
      <c r="CL32" s="424"/>
      <c r="CM32" s="424"/>
      <c r="CO32" s="424" t="s">
        <v>184</v>
      </c>
      <c r="CP32" s="424"/>
      <c r="CQ32" s="424"/>
      <c r="CR32" s="424"/>
      <c r="CS32" s="424"/>
      <c r="CT32" s="424"/>
      <c r="CU32" s="424"/>
      <c r="CV32" s="424"/>
      <c r="CW32" s="424"/>
      <c r="CX32" s="424"/>
      <c r="CY32" s="424"/>
      <c r="CZ32" s="424"/>
      <c r="DA32" s="424"/>
      <c r="DB32" s="424"/>
      <c r="DC32" s="424"/>
      <c r="DD32" s="424"/>
      <c r="DE32" s="424"/>
      <c r="DI32" s="189"/>
    </row>
    <row r="33" spans="1:113" ht="13.5" customHeight="1">
      <c r="A33" s="163"/>
      <c r="B33" s="190"/>
      <c r="C33" s="444" t="s">
        <v>185</v>
      </c>
      <c r="D33" s="444"/>
      <c r="E33" s="409" t="s">
        <v>186</v>
      </c>
      <c r="F33" s="409"/>
      <c r="G33" s="409"/>
      <c r="H33" s="409"/>
      <c r="I33" s="409"/>
      <c r="J33" s="409"/>
      <c r="K33" s="409"/>
      <c r="L33" s="409"/>
      <c r="M33" s="409"/>
      <c r="N33" s="409"/>
      <c r="O33" s="409"/>
      <c r="P33" s="409"/>
      <c r="Q33" s="409"/>
      <c r="R33" s="409"/>
      <c r="S33" s="409"/>
      <c r="T33" s="167"/>
      <c r="U33" s="444" t="s">
        <v>185</v>
      </c>
      <c r="V33" s="444"/>
      <c r="W33" s="409" t="s">
        <v>186</v>
      </c>
      <c r="X33" s="409"/>
      <c r="Y33" s="409"/>
      <c r="Z33" s="409"/>
      <c r="AA33" s="409"/>
      <c r="AB33" s="409"/>
      <c r="AC33" s="409"/>
      <c r="AD33" s="409"/>
      <c r="AE33" s="409"/>
      <c r="AF33" s="409"/>
      <c r="AG33" s="409"/>
      <c r="AH33" s="409"/>
      <c r="AI33" s="409"/>
      <c r="AJ33" s="409"/>
      <c r="AK33" s="409"/>
      <c r="AL33" s="167"/>
      <c r="AM33" s="444" t="s">
        <v>185</v>
      </c>
      <c r="AN33" s="444"/>
      <c r="AO33" s="409" t="s">
        <v>186</v>
      </c>
      <c r="AP33" s="409"/>
      <c r="AQ33" s="409"/>
      <c r="AR33" s="409"/>
      <c r="AS33" s="409"/>
      <c r="AT33" s="409"/>
      <c r="AU33" s="409"/>
      <c r="AV33" s="409"/>
      <c r="AW33" s="409"/>
      <c r="AX33" s="409"/>
      <c r="AY33" s="409"/>
      <c r="AZ33" s="409"/>
      <c r="BA33" s="409"/>
      <c r="BB33" s="409"/>
      <c r="BC33" s="409"/>
      <c r="BD33" s="173"/>
      <c r="BE33" s="409" t="s">
        <v>187</v>
      </c>
      <c r="BF33" s="409"/>
      <c r="BG33" s="409" t="s">
        <v>188</v>
      </c>
      <c r="BH33" s="409"/>
      <c r="BI33" s="409"/>
      <c r="BJ33" s="409"/>
      <c r="BK33" s="409"/>
      <c r="BL33" s="409"/>
      <c r="BM33" s="409"/>
      <c r="BN33" s="409"/>
      <c r="BO33" s="409"/>
      <c r="BP33" s="409"/>
      <c r="BQ33" s="409"/>
      <c r="BR33" s="409"/>
      <c r="BS33" s="409"/>
      <c r="BT33" s="409"/>
      <c r="BU33" s="409"/>
      <c r="BV33" s="173"/>
      <c r="BW33" s="444" t="s">
        <v>187</v>
      </c>
      <c r="BX33" s="444"/>
      <c r="BY33" s="409" t="s">
        <v>189</v>
      </c>
      <c r="BZ33" s="409"/>
      <c r="CA33" s="409"/>
      <c r="CB33" s="409"/>
      <c r="CC33" s="409"/>
      <c r="CD33" s="409"/>
      <c r="CE33" s="409"/>
      <c r="CF33" s="409"/>
      <c r="CG33" s="409"/>
      <c r="CH33" s="409"/>
      <c r="CI33" s="409"/>
      <c r="CJ33" s="409"/>
      <c r="CK33" s="409"/>
      <c r="CL33" s="409"/>
      <c r="CM33" s="409"/>
      <c r="CN33" s="167"/>
      <c r="CO33" s="444" t="s">
        <v>185</v>
      </c>
      <c r="CP33" s="444"/>
      <c r="CQ33" s="409" t="s">
        <v>190</v>
      </c>
      <c r="CR33" s="409"/>
      <c r="CS33" s="409"/>
      <c r="CT33" s="409"/>
      <c r="CU33" s="409"/>
      <c r="CV33" s="409"/>
      <c r="CW33" s="409"/>
      <c r="CX33" s="409"/>
      <c r="CY33" s="409"/>
      <c r="CZ33" s="409"/>
      <c r="DA33" s="409"/>
      <c r="DB33" s="409"/>
      <c r="DC33" s="409"/>
      <c r="DD33" s="409"/>
      <c r="DE33" s="409"/>
      <c r="DF33" s="167"/>
      <c r="DG33" s="609" t="s">
        <v>191</v>
      </c>
      <c r="DH33" s="609"/>
      <c r="DI33" s="168"/>
    </row>
    <row r="34" spans="1:113" ht="32.25" customHeight="1">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IF('各会計、関係団体の財政状況及び健全化判断比率'!B32="","",'各会計、関係団体の財政状況及び健全化判断比率'!B32)</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盛岡地区広域消防組合</v>
      </c>
      <c r="BZ34" s="611"/>
      <c r="CA34" s="611"/>
      <c r="CB34" s="611"/>
      <c r="CC34" s="611"/>
      <c r="CD34" s="611"/>
      <c r="CE34" s="611"/>
      <c r="CF34" s="611"/>
      <c r="CG34" s="611"/>
      <c r="CH34" s="611"/>
      <c r="CI34" s="611"/>
      <c r="CJ34" s="611"/>
      <c r="CK34" s="611"/>
      <c r="CL34" s="611"/>
      <c r="CM34" s="611"/>
      <c r="CN34" s="163"/>
      <c r="CO34" s="610">
        <f>IF(CQ34="","",MAX(C34:D43,U34:V43,AM34:AN43,BE34:BF43,BW34:BX43)+1)</f>
        <v>16</v>
      </c>
      <c r="CP34" s="610"/>
      <c r="CQ34" s="611" t="str">
        <f>IF('各会計、関係団体の財政状況及び健全化判断比率'!BS7="","",'各会計、関係団体の財政状況及び健全化判断比率'!BS7)</f>
        <v>公益財団法人　滝沢市体育協会</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c r="A35" s="163"/>
      <c r="B35" s="190"/>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IF('各会計、関係団体の財政状況及び健全化判断比率'!B33="","",'各会計、関係団体の財政状況及び健全化判断比率'!B33)</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岩手県市町村総合事務組合（一般会計）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岩手県市町村総合事務組合（交通災害共済事業特別会計）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5</v>
      </c>
      <c r="V37" s="610"/>
      <c r="W37" s="611" t="str">
        <f>IF('各会計、関係団体の財政状況及び健全化判断比率'!B31="","",'各会計、関係団体の財政状況及び健全化判断比率'!B31)</f>
        <v>介護保険介護サービス事業特別会計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盛岡地区衛生処理組合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岩手県後期高齢者医療広域連合（一般会計）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岩手県後期高齢者医療広域連合（後期高齢者医療特別会計）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14</v>
      </c>
      <c r="BX40" s="610"/>
      <c r="BY40" s="611" t="str">
        <f>IF('各会計、関係団体の財政状況及び健全化判断比率'!B74="","",'各会計、関係団体の財政状況及び健全化判断比率'!B74)</f>
        <v>滝沢・雫石環境組合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15</v>
      </c>
      <c r="BX41" s="610"/>
      <c r="BY41" s="611" t="str">
        <f>IF('各会計、関係団体の財政状況及び健全化判断比率'!B75="","",'各会計、関係団体の財政状況及び健全化判断比率'!B75)</f>
        <v>盛岡広域環境組合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row r="46" spans="1:113">
      <c r="B46" s="162" t="s">
        <v>192</v>
      </c>
      <c r="E46" s="613" t="s">
        <v>193</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c r="E47" s="613" t="s">
        <v>194</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c r="E48" s="613" t="s">
        <v>195</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c r="E49" s="614" t="s">
        <v>196</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c r="E50" s="613" t="s">
        <v>197</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c r="E51" s="613" t="s">
        <v>198</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c r="E52" s="613" t="s">
        <v>199</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c r="E53" s="613" t="s">
        <v>200</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row r="55" spans="5:113"/>
    <row r="56" spans="5:113"/>
  </sheetData>
  <sheetProtection algorithmName="SHA-512" hashValue="V/HFRhBlNlqIArB3IAOykXITsbr6XGt2Qelw+1N4jh4fMglhPTi0vs4KWf74zBZ9Mb910/3GnzStSBnnV8jwcg==" saltValue="DAxOX7v83eNbr+Sy4HlF0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81"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0" zoomScaleNormal="80" workbookViewId="0"/>
  </sheetViews>
  <sheetFormatPr defaultColWidth="0" defaultRowHeight="11.25" customHeight="1" zeroHeight="1"/>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201</v>
      </c>
      <c r="DI1" s="616"/>
      <c r="DJ1" s="616"/>
      <c r="DK1" s="616"/>
      <c r="DL1" s="616"/>
      <c r="DM1" s="616"/>
      <c r="DN1" s="617"/>
      <c r="DO1" s="196"/>
      <c r="DP1" s="615" t="s">
        <v>202</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c r="B3" s="618" t="s">
        <v>204</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205</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206</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c r="B4" s="618" t="s">
        <v>1</v>
      </c>
      <c r="C4" s="619"/>
      <c r="D4" s="619"/>
      <c r="E4" s="619"/>
      <c r="F4" s="619"/>
      <c r="G4" s="619"/>
      <c r="H4" s="619"/>
      <c r="I4" s="619"/>
      <c r="J4" s="619"/>
      <c r="K4" s="619"/>
      <c r="L4" s="619"/>
      <c r="M4" s="619"/>
      <c r="N4" s="619"/>
      <c r="O4" s="619"/>
      <c r="P4" s="619"/>
      <c r="Q4" s="620"/>
      <c r="R4" s="618" t="s">
        <v>207</v>
      </c>
      <c r="S4" s="619"/>
      <c r="T4" s="619"/>
      <c r="U4" s="619"/>
      <c r="V4" s="619"/>
      <c r="W4" s="619"/>
      <c r="X4" s="619"/>
      <c r="Y4" s="620"/>
      <c r="Z4" s="618" t="s">
        <v>208</v>
      </c>
      <c r="AA4" s="619"/>
      <c r="AB4" s="619"/>
      <c r="AC4" s="620"/>
      <c r="AD4" s="618" t="s">
        <v>209</v>
      </c>
      <c r="AE4" s="619"/>
      <c r="AF4" s="619"/>
      <c r="AG4" s="619"/>
      <c r="AH4" s="619"/>
      <c r="AI4" s="619"/>
      <c r="AJ4" s="619"/>
      <c r="AK4" s="620"/>
      <c r="AL4" s="618" t="s">
        <v>208</v>
      </c>
      <c r="AM4" s="619"/>
      <c r="AN4" s="619"/>
      <c r="AO4" s="620"/>
      <c r="AP4" s="621" t="s">
        <v>210</v>
      </c>
      <c r="AQ4" s="621"/>
      <c r="AR4" s="621"/>
      <c r="AS4" s="621"/>
      <c r="AT4" s="621"/>
      <c r="AU4" s="621"/>
      <c r="AV4" s="621"/>
      <c r="AW4" s="621"/>
      <c r="AX4" s="621"/>
      <c r="AY4" s="621"/>
      <c r="AZ4" s="621"/>
      <c r="BA4" s="621"/>
      <c r="BB4" s="621"/>
      <c r="BC4" s="621"/>
      <c r="BD4" s="621"/>
      <c r="BE4" s="621"/>
      <c r="BF4" s="621"/>
      <c r="BG4" s="621" t="s">
        <v>211</v>
      </c>
      <c r="BH4" s="621"/>
      <c r="BI4" s="621"/>
      <c r="BJ4" s="621"/>
      <c r="BK4" s="621"/>
      <c r="BL4" s="621"/>
      <c r="BM4" s="621"/>
      <c r="BN4" s="621"/>
      <c r="BO4" s="621" t="s">
        <v>208</v>
      </c>
      <c r="BP4" s="621"/>
      <c r="BQ4" s="621"/>
      <c r="BR4" s="621"/>
      <c r="BS4" s="621" t="s">
        <v>212</v>
      </c>
      <c r="BT4" s="621"/>
      <c r="BU4" s="621"/>
      <c r="BV4" s="621"/>
      <c r="BW4" s="621"/>
      <c r="BX4" s="621"/>
      <c r="BY4" s="621"/>
      <c r="BZ4" s="621"/>
      <c r="CA4" s="621"/>
      <c r="CB4" s="621"/>
      <c r="CD4" s="618" t="s">
        <v>213</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c r="B5" s="622" t="s">
        <v>214</v>
      </c>
      <c r="C5" s="623"/>
      <c r="D5" s="623"/>
      <c r="E5" s="623"/>
      <c r="F5" s="623"/>
      <c r="G5" s="623"/>
      <c r="H5" s="623"/>
      <c r="I5" s="623"/>
      <c r="J5" s="623"/>
      <c r="K5" s="623"/>
      <c r="L5" s="623"/>
      <c r="M5" s="623"/>
      <c r="N5" s="623"/>
      <c r="O5" s="623"/>
      <c r="P5" s="623"/>
      <c r="Q5" s="624"/>
      <c r="R5" s="625">
        <v>5493496</v>
      </c>
      <c r="S5" s="626"/>
      <c r="T5" s="626"/>
      <c r="U5" s="626"/>
      <c r="V5" s="626"/>
      <c r="W5" s="626"/>
      <c r="X5" s="626"/>
      <c r="Y5" s="627"/>
      <c r="Z5" s="628">
        <v>23.1</v>
      </c>
      <c r="AA5" s="628"/>
      <c r="AB5" s="628"/>
      <c r="AC5" s="628"/>
      <c r="AD5" s="629">
        <v>5493496</v>
      </c>
      <c r="AE5" s="629"/>
      <c r="AF5" s="629"/>
      <c r="AG5" s="629"/>
      <c r="AH5" s="629"/>
      <c r="AI5" s="629"/>
      <c r="AJ5" s="629"/>
      <c r="AK5" s="629"/>
      <c r="AL5" s="630">
        <v>44.5</v>
      </c>
      <c r="AM5" s="631"/>
      <c r="AN5" s="631"/>
      <c r="AO5" s="632"/>
      <c r="AP5" s="622" t="s">
        <v>215</v>
      </c>
      <c r="AQ5" s="623"/>
      <c r="AR5" s="623"/>
      <c r="AS5" s="623"/>
      <c r="AT5" s="623"/>
      <c r="AU5" s="623"/>
      <c r="AV5" s="623"/>
      <c r="AW5" s="623"/>
      <c r="AX5" s="623"/>
      <c r="AY5" s="623"/>
      <c r="AZ5" s="623"/>
      <c r="BA5" s="623"/>
      <c r="BB5" s="623"/>
      <c r="BC5" s="623"/>
      <c r="BD5" s="623"/>
      <c r="BE5" s="623"/>
      <c r="BF5" s="624"/>
      <c r="BG5" s="636">
        <v>5493496</v>
      </c>
      <c r="BH5" s="637"/>
      <c r="BI5" s="637"/>
      <c r="BJ5" s="637"/>
      <c r="BK5" s="637"/>
      <c r="BL5" s="637"/>
      <c r="BM5" s="637"/>
      <c r="BN5" s="638"/>
      <c r="BO5" s="639">
        <v>100</v>
      </c>
      <c r="BP5" s="639"/>
      <c r="BQ5" s="639"/>
      <c r="BR5" s="639"/>
      <c r="BS5" s="640">
        <v>53093</v>
      </c>
      <c r="BT5" s="640"/>
      <c r="BU5" s="640"/>
      <c r="BV5" s="640"/>
      <c r="BW5" s="640"/>
      <c r="BX5" s="640"/>
      <c r="BY5" s="640"/>
      <c r="BZ5" s="640"/>
      <c r="CA5" s="640"/>
      <c r="CB5" s="644"/>
      <c r="CD5" s="618" t="s">
        <v>210</v>
      </c>
      <c r="CE5" s="619"/>
      <c r="CF5" s="619"/>
      <c r="CG5" s="619"/>
      <c r="CH5" s="619"/>
      <c r="CI5" s="619"/>
      <c r="CJ5" s="619"/>
      <c r="CK5" s="619"/>
      <c r="CL5" s="619"/>
      <c r="CM5" s="619"/>
      <c r="CN5" s="619"/>
      <c r="CO5" s="619"/>
      <c r="CP5" s="619"/>
      <c r="CQ5" s="620"/>
      <c r="CR5" s="618" t="s">
        <v>216</v>
      </c>
      <c r="CS5" s="619"/>
      <c r="CT5" s="619"/>
      <c r="CU5" s="619"/>
      <c r="CV5" s="619"/>
      <c r="CW5" s="619"/>
      <c r="CX5" s="619"/>
      <c r="CY5" s="620"/>
      <c r="CZ5" s="618" t="s">
        <v>208</v>
      </c>
      <c r="DA5" s="619"/>
      <c r="DB5" s="619"/>
      <c r="DC5" s="620"/>
      <c r="DD5" s="618" t="s">
        <v>217</v>
      </c>
      <c r="DE5" s="619"/>
      <c r="DF5" s="619"/>
      <c r="DG5" s="619"/>
      <c r="DH5" s="619"/>
      <c r="DI5" s="619"/>
      <c r="DJ5" s="619"/>
      <c r="DK5" s="619"/>
      <c r="DL5" s="619"/>
      <c r="DM5" s="619"/>
      <c r="DN5" s="619"/>
      <c r="DO5" s="619"/>
      <c r="DP5" s="620"/>
      <c r="DQ5" s="618" t="s">
        <v>218</v>
      </c>
      <c r="DR5" s="619"/>
      <c r="DS5" s="619"/>
      <c r="DT5" s="619"/>
      <c r="DU5" s="619"/>
      <c r="DV5" s="619"/>
      <c r="DW5" s="619"/>
      <c r="DX5" s="619"/>
      <c r="DY5" s="619"/>
      <c r="DZ5" s="619"/>
      <c r="EA5" s="619"/>
      <c r="EB5" s="619"/>
      <c r="EC5" s="620"/>
    </row>
    <row r="6" spans="2:143" ht="11.25" customHeight="1">
      <c r="B6" s="633" t="s">
        <v>219</v>
      </c>
      <c r="C6" s="634"/>
      <c r="D6" s="634"/>
      <c r="E6" s="634"/>
      <c r="F6" s="634"/>
      <c r="G6" s="634"/>
      <c r="H6" s="634"/>
      <c r="I6" s="634"/>
      <c r="J6" s="634"/>
      <c r="K6" s="634"/>
      <c r="L6" s="634"/>
      <c r="M6" s="634"/>
      <c r="N6" s="634"/>
      <c r="O6" s="634"/>
      <c r="P6" s="634"/>
      <c r="Q6" s="635"/>
      <c r="R6" s="636">
        <v>211561</v>
      </c>
      <c r="S6" s="637"/>
      <c r="T6" s="637"/>
      <c r="U6" s="637"/>
      <c r="V6" s="637"/>
      <c r="W6" s="637"/>
      <c r="X6" s="637"/>
      <c r="Y6" s="638"/>
      <c r="Z6" s="639">
        <v>0.9</v>
      </c>
      <c r="AA6" s="639"/>
      <c r="AB6" s="639"/>
      <c r="AC6" s="639"/>
      <c r="AD6" s="640">
        <v>211561</v>
      </c>
      <c r="AE6" s="640"/>
      <c r="AF6" s="640"/>
      <c r="AG6" s="640"/>
      <c r="AH6" s="640"/>
      <c r="AI6" s="640"/>
      <c r="AJ6" s="640"/>
      <c r="AK6" s="640"/>
      <c r="AL6" s="641">
        <v>1.7</v>
      </c>
      <c r="AM6" s="642"/>
      <c r="AN6" s="642"/>
      <c r="AO6" s="643"/>
      <c r="AP6" s="633" t="s">
        <v>220</v>
      </c>
      <c r="AQ6" s="634"/>
      <c r="AR6" s="634"/>
      <c r="AS6" s="634"/>
      <c r="AT6" s="634"/>
      <c r="AU6" s="634"/>
      <c r="AV6" s="634"/>
      <c r="AW6" s="634"/>
      <c r="AX6" s="634"/>
      <c r="AY6" s="634"/>
      <c r="AZ6" s="634"/>
      <c r="BA6" s="634"/>
      <c r="BB6" s="634"/>
      <c r="BC6" s="634"/>
      <c r="BD6" s="634"/>
      <c r="BE6" s="634"/>
      <c r="BF6" s="635"/>
      <c r="BG6" s="636">
        <v>5493496</v>
      </c>
      <c r="BH6" s="637"/>
      <c r="BI6" s="637"/>
      <c r="BJ6" s="637"/>
      <c r="BK6" s="637"/>
      <c r="BL6" s="637"/>
      <c r="BM6" s="637"/>
      <c r="BN6" s="638"/>
      <c r="BO6" s="639">
        <v>100</v>
      </c>
      <c r="BP6" s="639"/>
      <c r="BQ6" s="639"/>
      <c r="BR6" s="639"/>
      <c r="BS6" s="640">
        <v>53093</v>
      </c>
      <c r="BT6" s="640"/>
      <c r="BU6" s="640"/>
      <c r="BV6" s="640"/>
      <c r="BW6" s="640"/>
      <c r="BX6" s="640"/>
      <c r="BY6" s="640"/>
      <c r="BZ6" s="640"/>
      <c r="CA6" s="640"/>
      <c r="CB6" s="644"/>
      <c r="CD6" s="622" t="s">
        <v>221</v>
      </c>
      <c r="CE6" s="623"/>
      <c r="CF6" s="623"/>
      <c r="CG6" s="623"/>
      <c r="CH6" s="623"/>
      <c r="CI6" s="623"/>
      <c r="CJ6" s="623"/>
      <c r="CK6" s="623"/>
      <c r="CL6" s="623"/>
      <c r="CM6" s="623"/>
      <c r="CN6" s="623"/>
      <c r="CO6" s="623"/>
      <c r="CP6" s="623"/>
      <c r="CQ6" s="624"/>
      <c r="CR6" s="636">
        <v>164543</v>
      </c>
      <c r="CS6" s="637"/>
      <c r="CT6" s="637"/>
      <c r="CU6" s="637"/>
      <c r="CV6" s="637"/>
      <c r="CW6" s="637"/>
      <c r="CX6" s="637"/>
      <c r="CY6" s="638"/>
      <c r="CZ6" s="630">
        <v>0.7</v>
      </c>
      <c r="DA6" s="631"/>
      <c r="DB6" s="631"/>
      <c r="DC6" s="647"/>
      <c r="DD6" s="645" t="s">
        <v>121</v>
      </c>
      <c r="DE6" s="637"/>
      <c r="DF6" s="637"/>
      <c r="DG6" s="637"/>
      <c r="DH6" s="637"/>
      <c r="DI6" s="637"/>
      <c r="DJ6" s="637"/>
      <c r="DK6" s="637"/>
      <c r="DL6" s="637"/>
      <c r="DM6" s="637"/>
      <c r="DN6" s="637"/>
      <c r="DO6" s="637"/>
      <c r="DP6" s="638"/>
      <c r="DQ6" s="645">
        <v>164543</v>
      </c>
      <c r="DR6" s="637"/>
      <c r="DS6" s="637"/>
      <c r="DT6" s="637"/>
      <c r="DU6" s="637"/>
      <c r="DV6" s="637"/>
      <c r="DW6" s="637"/>
      <c r="DX6" s="637"/>
      <c r="DY6" s="637"/>
      <c r="DZ6" s="637"/>
      <c r="EA6" s="637"/>
      <c r="EB6" s="637"/>
      <c r="EC6" s="646"/>
    </row>
    <row r="7" spans="2:143" ht="11.25" customHeight="1">
      <c r="B7" s="633" t="s">
        <v>222</v>
      </c>
      <c r="C7" s="634"/>
      <c r="D7" s="634"/>
      <c r="E7" s="634"/>
      <c r="F7" s="634"/>
      <c r="G7" s="634"/>
      <c r="H7" s="634"/>
      <c r="I7" s="634"/>
      <c r="J7" s="634"/>
      <c r="K7" s="634"/>
      <c r="L7" s="634"/>
      <c r="M7" s="634"/>
      <c r="N7" s="634"/>
      <c r="O7" s="634"/>
      <c r="P7" s="634"/>
      <c r="Q7" s="635"/>
      <c r="R7" s="636">
        <v>2117</v>
      </c>
      <c r="S7" s="637"/>
      <c r="T7" s="637"/>
      <c r="U7" s="637"/>
      <c r="V7" s="637"/>
      <c r="W7" s="637"/>
      <c r="X7" s="637"/>
      <c r="Y7" s="638"/>
      <c r="Z7" s="639">
        <v>0</v>
      </c>
      <c r="AA7" s="639"/>
      <c r="AB7" s="639"/>
      <c r="AC7" s="639"/>
      <c r="AD7" s="640">
        <v>2117</v>
      </c>
      <c r="AE7" s="640"/>
      <c r="AF7" s="640"/>
      <c r="AG7" s="640"/>
      <c r="AH7" s="640"/>
      <c r="AI7" s="640"/>
      <c r="AJ7" s="640"/>
      <c r="AK7" s="640"/>
      <c r="AL7" s="641">
        <v>0</v>
      </c>
      <c r="AM7" s="642"/>
      <c r="AN7" s="642"/>
      <c r="AO7" s="643"/>
      <c r="AP7" s="633" t="s">
        <v>223</v>
      </c>
      <c r="AQ7" s="634"/>
      <c r="AR7" s="634"/>
      <c r="AS7" s="634"/>
      <c r="AT7" s="634"/>
      <c r="AU7" s="634"/>
      <c r="AV7" s="634"/>
      <c r="AW7" s="634"/>
      <c r="AX7" s="634"/>
      <c r="AY7" s="634"/>
      <c r="AZ7" s="634"/>
      <c r="BA7" s="634"/>
      <c r="BB7" s="634"/>
      <c r="BC7" s="634"/>
      <c r="BD7" s="634"/>
      <c r="BE7" s="634"/>
      <c r="BF7" s="635"/>
      <c r="BG7" s="636">
        <v>2652377</v>
      </c>
      <c r="BH7" s="637"/>
      <c r="BI7" s="637"/>
      <c r="BJ7" s="637"/>
      <c r="BK7" s="637"/>
      <c r="BL7" s="637"/>
      <c r="BM7" s="637"/>
      <c r="BN7" s="638"/>
      <c r="BO7" s="639">
        <v>48.3</v>
      </c>
      <c r="BP7" s="639"/>
      <c r="BQ7" s="639"/>
      <c r="BR7" s="639"/>
      <c r="BS7" s="640">
        <v>53093</v>
      </c>
      <c r="BT7" s="640"/>
      <c r="BU7" s="640"/>
      <c r="BV7" s="640"/>
      <c r="BW7" s="640"/>
      <c r="BX7" s="640"/>
      <c r="BY7" s="640"/>
      <c r="BZ7" s="640"/>
      <c r="CA7" s="640"/>
      <c r="CB7" s="644"/>
      <c r="CD7" s="633" t="s">
        <v>224</v>
      </c>
      <c r="CE7" s="634"/>
      <c r="CF7" s="634"/>
      <c r="CG7" s="634"/>
      <c r="CH7" s="634"/>
      <c r="CI7" s="634"/>
      <c r="CJ7" s="634"/>
      <c r="CK7" s="634"/>
      <c r="CL7" s="634"/>
      <c r="CM7" s="634"/>
      <c r="CN7" s="634"/>
      <c r="CO7" s="634"/>
      <c r="CP7" s="634"/>
      <c r="CQ7" s="635"/>
      <c r="CR7" s="636">
        <v>2978029</v>
      </c>
      <c r="CS7" s="637"/>
      <c r="CT7" s="637"/>
      <c r="CU7" s="637"/>
      <c r="CV7" s="637"/>
      <c r="CW7" s="637"/>
      <c r="CX7" s="637"/>
      <c r="CY7" s="638"/>
      <c r="CZ7" s="639">
        <v>13</v>
      </c>
      <c r="DA7" s="639"/>
      <c r="DB7" s="639"/>
      <c r="DC7" s="639"/>
      <c r="DD7" s="645">
        <v>341565</v>
      </c>
      <c r="DE7" s="637"/>
      <c r="DF7" s="637"/>
      <c r="DG7" s="637"/>
      <c r="DH7" s="637"/>
      <c r="DI7" s="637"/>
      <c r="DJ7" s="637"/>
      <c r="DK7" s="637"/>
      <c r="DL7" s="637"/>
      <c r="DM7" s="637"/>
      <c r="DN7" s="637"/>
      <c r="DO7" s="637"/>
      <c r="DP7" s="638"/>
      <c r="DQ7" s="645">
        <v>2354608</v>
      </c>
      <c r="DR7" s="637"/>
      <c r="DS7" s="637"/>
      <c r="DT7" s="637"/>
      <c r="DU7" s="637"/>
      <c r="DV7" s="637"/>
      <c r="DW7" s="637"/>
      <c r="DX7" s="637"/>
      <c r="DY7" s="637"/>
      <c r="DZ7" s="637"/>
      <c r="EA7" s="637"/>
      <c r="EB7" s="637"/>
      <c r="EC7" s="646"/>
    </row>
    <row r="8" spans="2:143" ht="11.25" customHeight="1">
      <c r="B8" s="633" t="s">
        <v>225</v>
      </c>
      <c r="C8" s="634"/>
      <c r="D8" s="634"/>
      <c r="E8" s="634"/>
      <c r="F8" s="634"/>
      <c r="G8" s="634"/>
      <c r="H8" s="634"/>
      <c r="I8" s="634"/>
      <c r="J8" s="634"/>
      <c r="K8" s="634"/>
      <c r="L8" s="634"/>
      <c r="M8" s="634"/>
      <c r="N8" s="634"/>
      <c r="O8" s="634"/>
      <c r="P8" s="634"/>
      <c r="Q8" s="635"/>
      <c r="R8" s="636">
        <v>25282</v>
      </c>
      <c r="S8" s="637"/>
      <c r="T8" s="637"/>
      <c r="U8" s="637"/>
      <c r="V8" s="637"/>
      <c r="W8" s="637"/>
      <c r="X8" s="637"/>
      <c r="Y8" s="638"/>
      <c r="Z8" s="639">
        <v>0.1</v>
      </c>
      <c r="AA8" s="639"/>
      <c r="AB8" s="639"/>
      <c r="AC8" s="639"/>
      <c r="AD8" s="640">
        <v>25282</v>
      </c>
      <c r="AE8" s="640"/>
      <c r="AF8" s="640"/>
      <c r="AG8" s="640"/>
      <c r="AH8" s="640"/>
      <c r="AI8" s="640"/>
      <c r="AJ8" s="640"/>
      <c r="AK8" s="640"/>
      <c r="AL8" s="641">
        <v>0.2</v>
      </c>
      <c r="AM8" s="642"/>
      <c r="AN8" s="642"/>
      <c r="AO8" s="643"/>
      <c r="AP8" s="633" t="s">
        <v>226</v>
      </c>
      <c r="AQ8" s="634"/>
      <c r="AR8" s="634"/>
      <c r="AS8" s="634"/>
      <c r="AT8" s="634"/>
      <c r="AU8" s="634"/>
      <c r="AV8" s="634"/>
      <c r="AW8" s="634"/>
      <c r="AX8" s="634"/>
      <c r="AY8" s="634"/>
      <c r="AZ8" s="634"/>
      <c r="BA8" s="634"/>
      <c r="BB8" s="634"/>
      <c r="BC8" s="634"/>
      <c r="BD8" s="634"/>
      <c r="BE8" s="634"/>
      <c r="BF8" s="635"/>
      <c r="BG8" s="636">
        <v>80097</v>
      </c>
      <c r="BH8" s="637"/>
      <c r="BI8" s="637"/>
      <c r="BJ8" s="637"/>
      <c r="BK8" s="637"/>
      <c r="BL8" s="637"/>
      <c r="BM8" s="637"/>
      <c r="BN8" s="638"/>
      <c r="BO8" s="639">
        <v>1.5</v>
      </c>
      <c r="BP8" s="639"/>
      <c r="BQ8" s="639"/>
      <c r="BR8" s="639"/>
      <c r="BS8" s="640" t="s">
        <v>121</v>
      </c>
      <c r="BT8" s="640"/>
      <c r="BU8" s="640"/>
      <c r="BV8" s="640"/>
      <c r="BW8" s="640"/>
      <c r="BX8" s="640"/>
      <c r="BY8" s="640"/>
      <c r="BZ8" s="640"/>
      <c r="CA8" s="640"/>
      <c r="CB8" s="644"/>
      <c r="CD8" s="633" t="s">
        <v>227</v>
      </c>
      <c r="CE8" s="634"/>
      <c r="CF8" s="634"/>
      <c r="CG8" s="634"/>
      <c r="CH8" s="634"/>
      <c r="CI8" s="634"/>
      <c r="CJ8" s="634"/>
      <c r="CK8" s="634"/>
      <c r="CL8" s="634"/>
      <c r="CM8" s="634"/>
      <c r="CN8" s="634"/>
      <c r="CO8" s="634"/>
      <c r="CP8" s="634"/>
      <c r="CQ8" s="635"/>
      <c r="CR8" s="636">
        <v>9805258</v>
      </c>
      <c r="CS8" s="637"/>
      <c r="CT8" s="637"/>
      <c r="CU8" s="637"/>
      <c r="CV8" s="637"/>
      <c r="CW8" s="637"/>
      <c r="CX8" s="637"/>
      <c r="CY8" s="638"/>
      <c r="CZ8" s="639">
        <v>42.9</v>
      </c>
      <c r="DA8" s="639"/>
      <c r="DB8" s="639"/>
      <c r="DC8" s="639"/>
      <c r="DD8" s="645">
        <v>16948</v>
      </c>
      <c r="DE8" s="637"/>
      <c r="DF8" s="637"/>
      <c r="DG8" s="637"/>
      <c r="DH8" s="637"/>
      <c r="DI8" s="637"/>
      <c r="DJ8" s="637"/>
      <c r="DK8" s="637"/>
      <c r="DL8" s="637"/>
      <c r="DM8" s="637"/>
      <c r="DN8" s="637"/>
      <c r="DO8" s="637"/>
      <c r="DP8" s="638"/>
      <c r="DQ8" s="645">
        <v>4574262</v>
      </c>
      <c r="DR8" s="637"/>
      <c r="DS8" s="637"/>
      <c r="DT8" s="637"/>
      <c r="DU8" s="637"/>
      <c r="DV8" s="637"/>
      <c r="DW8" s="637"/>
      <c r="DX8" s="637"/>
      <c r="DY8" s="637"/>
      <c r="DZ8" s="637"/>
      <c r="EA8" s="637"/>
      <c r="EB8" s="637"/>
      <c r="EC8" s="646"/>
    </row>
    <row r="9" spans="2:143" ht="11.25" customHeight="1">
      <c r="B9" s="633" t="s">
        <v>228</v>
      </c>
      <c r="C9" s="634"/>
      <c r="D9" s="634"/>
      <c r="E9" s="634"/>
      <c r="F9" s="634"/>
      <c r="G9" s="634"/>
      <c r="H9" s="634"/>
      <c r="I9" s="634"/>
      <c r="J9" s="634"/>
      <c r="K9" s="634"/>
      <c r="L9" s="634"/>
      <c r="M9" s="634"/>
      <c r="N9" s="634"/>
      <c r="O9" s="634"/>
      <c r="P9" s="634"/>
      <c r="Q9" s="635"/>
      <c r="R9" s="636">
        <v>34683</v>
      </c>
      <c r="S9" s="637"/>
      <c r="T9" s="637"/>
      <c r="U9" s="637"/>
      <c r="V9" s="637"/>
      <c r="W9" s="637"/>
      <c r="X9" s="637"/>
      <c r="Y9" s="638"/>
      <c r="Z9" s="639">
        <v>0.1</v>
      </c>
      <c r="AA9" s="639"/>
      <c r="AB9" s="639"/>
      <c r="AC9" s="639"/>
      <c r="AD9" s="640">
        <v>34683</v>
      </c>
      <c r="AE9" s="640"/>
      <c r="AF9" s="640"/>
      <c r="AG9" s="640"/>
      <c r="AH9" s="640"/>
      <c r="AI9" s="640"/>
      <c r="AJ9" s="640"/>
      <c r="AK9" s="640"/>
      <c r="AL9" s="641">
        <v>0.3</v>
      </c>
      <c r="AM9" s="642"/>
      <c r="AN9" s="642"/>
      <c r="AO9" s="643"/>
      <c r="AP9" s="633" t="s">
        <v>229</v>
      </c>
      <c r="AQ9" s="634"/>
      <c r="AR9" s="634"/>
      <c r="AS9" s="634"/>
      <c r="AT9" s="634"/>
      <c r="AU9" s="634"/>
      <c r="AV9" s="634"/>
      <c r="AW9" s="634"/>
      <c r="AX9" s="634"/>
      <c r="AY9" s="634"/>
      <c r="AZ9" s="634"/>
      <c r="BA9" s="634"/>
      <c r="BB9" s="634"/>
      <c r="BC9" s="634"/>
      <c r="BD9" s="634"/>
      <c r="BE9" s="634"/>
      <c r="BF9" s="635"/>
      <c r="BG9" s="636">
        <v>2272389</v>
      </c>
      <c r="BH9" s="637"/>
      <c r="BI9" s="637"/>
      <c r="BJ9" s="637"/>
      <c r="BK9" s="637"/>
      <c r="BL9" s="637"/>
      <c r="BM9" s="637"/>
      <c r="BN9" s="638"/>
      <c r="BO9" s="639">
        <v>41.4</v>
      </c>
      <c r="BP9" s="639"/>
      <c r="BQ9" s="639"/>
      <c r="BR9" s="639"/>
      <c r="BS9" s="640" t="s">
        <v>121</v>
      </c>
      <c r="BT9" s="640"/>
      <c r="BU9" s="640"/>
      <c r="BV9" s="640"/>
      <c r="BW9" s="640"/>
      <c r="BX9" s="640"/>
      <c r="BY9" s="640"/>
      <c r="BZ9" s="640"/>
      <c r="CA9" s="640"/>
      <c r="CB9" s="644"/>
      <c r="CD9" s="633" t="s">
        <v>230</v>
      </c>
      <c r="CE9" s="634"/>
      <c r="CF9" s="634"/>
      <c r="CG9" s="634"/>
      <c r="CH9" s="634"/>
      <c r="CI9" s="634"/>
      <c r="CJ9" s="634"/>
      <c r="CK9" s="634"/>
      <c r="CL9" s="634"/>
      <c r="CM9" s="634"/>
      <c r="CN9" s="634"/>
      <c r="CO9" s="634"/>
      <c r="CP9" s="634"/>
      <c r="CQ9" s="635"/>
      <c r="CR9" s="636">
        <v>2000613</v>
      </c>
      <c r="CS9" s="637"/>
      <c r="CT9" s="637"/>
      <c r="CU9" s="637"/>
      <c r="CV9" s="637"/>
      <c r="CW9" s="637"/>
      <c r="CX9" s="637"/>
      <c r="CY9" s="638"/>
      <c r="CZ9" s="639">
        <v>8.6999999999999993</v>
      </c>
      <c r="DA9" s="639"/>
      <c r="DB9" s="639"/>
      <c r="DC9" s="639"/>
      <c r="DD9" s="645">
        <v>45659</v>
      </c>
      <c r="DE9" s="637"/>
      <c r="DF9" s="637"/>
      <c r="DG9" s="637"/>
      <c r="DH9" s="637"/>
      <c r="DI9" s="637"/>
      <c r="DJ9" s="637"/>
      <c r="DK9" s="637"/>
      <c r="DL9" s="637"/>
      <c r="DM9" s="637"/>
      <c r="DN9" s="637"/>
      <c r="DO9" s="637"/>
      <c r="DP9" s="638"/>
      <c r="DQ9" s="645">
        <v>1844656</v>
      </c>
      <c r="DR9" s="637"/>
      <c r="DS9" s="637"/>
      <c r="DT9" s="637"/>
      <c r="DU9" s="637"/>
      <c r="DV9" s="637"/>
      <c r="DW9" s="637"/>
      <c r="DX9" s="637"/>
      <c r="DY9" s="637"/>
      <c r="DZ9" s="637"/>
      <c r="EA9" s="637"/>
      <c r="EB9" s="637"/>
      <c r="EC9" s="646"/>
    </row>
    <row r="10" spans="2:143" ht="11.25" customHeight="1">
      <c r="B10" s="633" t="s">
        <v>231</v>
      </c>
      <c r="C10" s="634"/>
      <c r="D10" s="634"/>
      <c r="E10" s="634"/>
      <c r="F10" s="634"/>
      <c r="G10" s="634"/>
      <c r="H10" s="634"/>
      <c r="I10" s="634"/>
      <c r="J10" s="634"/>
      <c r="K10" s="634"/>
      <c r="L10" s="634"/>
      <c r="M10" s="634"/>
      <c r="N10" s="634"/>
      <c r="O10" s="634"/>
      <c r="P10" s="634"/>
      <c r="Q10" s="635"/>
      <c r="R10" s="636" t="s">
        <v>121</v>
      </c>
      <c r="S10" s="637"/>
      <c r="T10" s="637"/>
      <c r="U10" s="637"/>
      <c r="V10" s="637"/>
      <c r="W10" s="637"/>
      <c r="X10" s="637"/>
      <c r="Y10" s="638"/>
      <c r="Z10" s="639" t="s">
        <v>121</v>
      </c>
      <c r="AA10" s="639"/>
      <c r="AB10" s="639"/>
      <c r="AC10" s="639"/>
      <c r="AD10" s="640" t="s">
        <v>121</v>
      </c>
      <c r="AE10" s="640"/>
      <c r="AF10" s="640"/>
      <c r="AG10" s="640"/>
      <c r="AH10" s="640"/>
      <c r="AI10" s="640"/>
      <c r="AJ10" s="640"/>
      <c r="AK10" s="640"/>
      <c r="AL10" s="641" t="s">
        <v>121</v>
      </c>
      <c r="AM10" s="642"/>
      <c r="AN10" s="642"/>
      <c r="AO10" s="643"/>
      <c r="AP10" s="633" t="s">
        <v>232</v>
      </c>
      <c r="AQ10" s="634"/>
      <c r="AR10" s="634"/>
      <c r="AS10" s="634"/>
      <c r="AT10" s="634"/>
      <c r="AU10" s="634"/>
      <c r="AV10" s="634"/>
      <c r="AW10" s="634"/>
      <c r="AX10" s="634"/>
      <c r="AY10" s="634"/>
      <c r="AZ10" s="634"/>
      <c r="BA10" s="634"/>
      <c r="BB10" s="634"/>
      <c r="BC10" s="634"/>
      <c r="BD10" s="634"/>
      <c r="BE10" s="634"/>
      <c r="BF10" s="635"/>
      <c r="BG10" s="636">
        <v>116548</v>
      </c>
      <c r="BH10" s="637"/>
      <c r="BI10" s="637"/>
      <c r="BJ10" s="637"/>
      <c r="BK10" s="637"/>
      <c r="BL10" s="637"/>
      <c r="BM10" s="637"/>
      <c r="BN10" s="638"/>
      <c r="BO10" s="639">
        <v>2.1</v>
      </c>
      <c r="BP10" s="639"/>
      <c r="BQ10" s="639"/>
      <c r="BR10" s="639"/>
      <c r="BS10" s="640" t="s">
        <v>121</v>
      </c>
      <c r="BT10" s="640"/>
      <c r="BU10" s="640"/>
      <c r="BV10" s="640"/>
      <c r="BW10" s="640"/>
      <c r="BX10" s="640"/>
      <c r="BY10" s="640"/>
      <c r="BZ10" s="640"/>
      <c r="CA10" s="640"/>
      <c r="CB10" s="644"/>
      <c r="CD10" s="633" t="s">
        <v>233</v>
      </c>
      <c r="CE10" s="634"/>
      <c r="CF10" s="634"/>
      <c r="CG10" s="634"/>
      <c r="CH10" s="634"/>
      <c r="CI10" s="634"/>
      <c r="CJ10" s="634"/>
      <c r="CK10" s="634"/>
      <c r="CL10" s="634"/>
      <c r="CM10" s="634"/>
      <c r="CN10" s="634"/>
      <c r="CO10" s="634"/>
      <c r="CP10" s="634"/>
      <c r="CQ10" s="635"/>
      <c r="CR10" s="636">
        <v>35982</v>
      </c>
      <c r="CS10" s="637"/>
      <c r="CT10" s="637"/>
      <c r="CU10" s="637"/>
      <c r="CV10" s="637"/>
      <c r="CW10" s="637"/>
      <c r="CX10" s="637"/>
      <c r="CY10" s="638"/>
      <c r="CZ10" s="639">
        <v>0.2</v>
      </c>
      <c r="DA10" s="639"/>
      <c r="DB10" s="639"/>
      <c r="DC10" s="639"/>
      <c r="DD10" s="645">
        <v>240</v>
      </c>
      <c r="DE10" s="637"/>
      <c r="DF10" s="637"/>
      <c r="DG10" s="637"/>
      <c r="DH10" s="637"/>
      <c r="DI10" s="637"/>
      <c r="DJ10" s="637"/>
      <c r="DK10" s="637"/>
      <c r="DL10" s="637"/>
      <c r="DM10" s="637"/>
      <c r="DN10" s="637"/>
      <c r="DO10" s="637"/>
      <c r="DP10" s="638"/>
      <c r="DQ10" s="645">
        <v>30982</v>
      </c>
      <c r="DR10" s="637"/>
      <c r="DS10" s="637"/>
      <c r="DT10" s="637"/>
      <c r="DU10" s="637"/>
      <c r="DV10" s="637"/>
      <c r="DW10" s="637"/>
      <c r="DX10" s="637"/>
      <c r="DY10" s="637"/>
      <c r="DZ10" s="637"/>
      <c r="EA10" s="637"/>
      <c r="EB10" s="637"/>
      <c r="EC10" s="646"/>
    </row>
    <row r="11" spans="2:143" ht="11.25" customHeight="1">
      <c r="B11" s="633" t="s">
        <v>234</v>
      </c>
      <c r="C11" s="634"/>
      <c r="D11" s="634"/>
      <c r="E11" s="634"/>
      <c r="F11" s="634"/>
      <c r="G11" s="634"/>
      <c r="H11" s="634"/>
      <c r="I11" s="634"/>
      <c r="J11" s="634"/>
      <c r="K11" s="634"/>
      <c r="L11" s="634"/>
      <c r="M11" s="634"/>
      <c r="N11" s="634"/>
      <c r="O11" s="634"/>
      <c r="P11" s="634"/>
      <c r="Q11" s="635"/>
      <c r="R11" s="636">
        <v>1365213</v>
      </c>
      <c r="S11" s="637"/>
      <c r="T11" s="637"/>
      <c r="U11" s="637"/>
      <c r="V11" s="637"/>
      <c r="W11" s="637"/>
      <c r="X11" s="637"/>
      <c r="Y11" s="638"/>
      <c r="Z11" s="641">
        <v>5.7</v>
      </c>
      <c r="AA11" s="642"/>
      <c r="AB11" s="642"/>
      <c r="AC11" s="648"/>
      <c r="AD11" s="645">
        <v>1365213</v>
      </c>
      <c r="AE11" s="637"/>
      <c r="AF11" s="637"/>
      <c r="AG11" s="637"/>
      <c r="AH11" s="637"/>
      <c r="AI11" s="637"/>
      <c r="AJ11" s="637"/>
      <c r="AK11" s="638"/>
      <c r="AL11" s="641">
        <v>11.1</v>
      </c>
      <c r="AM11" s="642"/>
      <c r="AN11" s="642"/>
      <c r="AO11" s="643"/>
      <c r="AP11" s="633" t="s">
        <v>235</v>
      </c>
      <c r="AQ11" s="634"/>
      <c r="AR11" s="634"/>
      <c r="AS11" s="634"/>
      <c r="AT11" s="634"/>
      <c r="AU11" s="634"/>
      <c r="AV11" s="634"/>
      <c r="AW11" s="634"/>
      <c r="AX11" s="634"/>
      <c r="AY11" s="634"/>
      <c r="AZ11" s="634"/>
      <c r="BA11" s="634"/>
      <c r="BB11" s="634"/>
      <c r="BC11" s="634"/>
      <c r="BD11" s="634"/>
      <c r="BE11" s="634"/>
      <c r="BF11" s="635"/>
      <c r="BG11" s="636">
        <v>183343</v>
      </c>
      <c r="BH11" s="637"/>
      <c r="BI11" s="637"/>
      <c r="BJ11" s="637"/>
      <c r="BK11" s="637"/>
      <c r="BL11" s="637"/>
      <c r="BM11" s="637"/>
      <c r="BN11" s="638"/>
      <c r="BO11" s="639">
        <v>3.3</v>
      </c>
      <c r="BP11" s="639"/>
      <c r="BQ11" s="639"/>
      <c r="BR11" s="639"/>
      <c r="BS11" s="640">
        <v>53093</v>
      </c>
      <c r="BT11" s="640"/>
      <c r="BU11" s="640"/>
      <c r="BV11" s="640"/>
      <c r="BW11" s="640"/>
      <c r="BX11" s="640"/>
      <c r="BY11" s="640"/>
      <c r="BZ11" s="640"/>
      <c r="CA11" s="640"/>
      <c r="CB11" s="644"/>
      <c r="CD11" s="633" t="s">
        <v>236</v>
      </c>
      <c r="CE11" s="634"/>
      <c r="CF11" s="634"/>
      <c r="CG11" s="634"/>
      <c r="CH11" s="634"/>
      <c r="CI11" s="634"/>
      <c r="CJ11" s="634"/>
      <c r="CK11" s="634"/>
      <c r="CL11" s="634"/>
      <c r="CM11" s="634"/>
      <c r="CN11" s="634"/>
      <c r="CO11" s="634"/>
      <c r="CP11" s="634"/>
      <c r="CQ11" s="635"/>
      <c r="CR11" s="636">
        <v>813235</v>
      </c>
      <c r="CS11" s="637"/>
      <c r="CT11" s="637"/>
      <c r="CU11" s="637"/>
      <c r="CV11" s="637"/>
      <c r="CW11" s="637"/>
      <c r="CX11" s="637"/>
      <c r="CY11" s="638"/>
      <c r="CZ11" s="639">
        <v>3.6</v>
      </c>
      <c r="DA11" s="639"/>
      <c r="DB11" s="639"/>
      <c r="DC11" s="639"/>
      <c r="DD11" s="645">
        <v>202714</v>
      </c>
      <c r="DE11" s="637"/>
      <c r="DF11" s="637"/>
      <c r="DG11" s="637"/>
      <c r="DH11" s="637"/>
      <c r="DI11" s="637"/>
      <c r="DJ11" s="637"/>
      <c r="DK11" s="637"/>
      <c r="DL11" s="637"/>
      <c r="DM11" s="637"/>
      <c r="DN11" s="637"/>
      <c r="DO11" s="637"/>
      <c r="DP11" s="638"/>
      <c r="DQ11" s="645">
        <v>246506</v>
      </c>
      <c r="DR11" s="637"/>
      <c r="DS11" s="637"/>
      <c r="DT11" s="637"/>
      <c r="DU11" s="637"/>
      <c r="DV11" s="637"/>
      <c r="DW11" s="637"/>
      <c r="DX11" s="637"/>
      <c r="DY11" s="637"/>
      <c r="DZ11" s="637"/>
      <c r="EA11" s="637"/>
      <c r="EB11" s="637"/>
      <c r="EC11" s="646"/>
    </row>
    <row r="12" spans="2:143" ht="11.25" customHeight="1">
      <c r="B12" s="633" t="s">
        <v>237</v>
      </c>
      <c r="C12" s="634"/>
      <c r="D12" s="634"/>
      <c r="E12" s="634"/>
      <c r="F12" s="634"/>
      <c r="G12" s="634"/>
      <c r="H12" s="634"/>
      <c r="I12" s="634"/>
      <c r="J12" s="634"/>
      <c r="K12" s="634"/>
      <c r="L12" s="634"/>
      <c r="M12" s="634"/>
      <c r="N12" s="634"/>
      <c r="O12" s="634"/>
      <c r="P12" s="634"/>
      <c r="Q12" s="635"/>
      <c r="R12" s="636">
        <v>4720</v>
      </c>
      <c r="S12" s="637"/>
      <c r="T12" s="637"/>
      <c r="U12" s="637"/>
      <c r="V12" s="637"/>
      <c r="W12" s="637"/>
      <c r="X12" s="637"/>
      <c r="Y12" s="638"/>
      <c r="Z12" s="639">
        <v>0</v>
      </c>
      <c r="AA12" s="639"/>
      <c r="AB12" s="639"/>
      <c r="AC12" s="639"/>
      <c r="AD12" s="640">
        <v>4720</v>
      </c>
      <c r="AE12" s="640"/>
      <c r="AF12" s="640"/>
      <c r="AG12" s="640"/>
      <c r="AH12" s="640"/>
      <c r="AI12" s="640"/>
      <c r="AJ12" s="640"/>
      <c r="AK12" s="640"/>
      <c r="AL12" s="641">
        <v>0</v>
      </c>
      <c r="AM12" s="642"/>
      <c r="AN12" s="642"/>
      <c r="AO12" s="643"/>
      <c r="AP12" s="633" t="s">
        <v>238</v>
      </c>
      <c r="AQ12" s="634"/>
      <c r="AR12" s="634"/>
      <c r="AS12" s="634"/>
      <c r="AT12" s="634"/>
      <c r="AU12" s="634"/>
      <c r="AV12" s="634"/>
      <c r="AW12" s="634"/>
      <c r="AX12" s="634"/>
      <c r="AY12" s="634"/>
      <c r="AZ12" s="634"/>
      <c r="BA12" s="634"/>
      <c r="BB12" s="634"/>
      <c r="BC12" s="634"/>
      <c r="BD12" s="634"/>
      <c r="BE12" s="634"/>
      <c r="BF12" s="635"/>
      <c r="BG12" s="636">
        <v>2256206</v>
      </c>
      <c r="BH12" s="637"/>
      <c r="BI12" s="637"/>
      <c r="BJ12" s="637"/>
      <c r="BK12" s="637"/>
      <c r="BL12" s="637"/>
      <c r="BM12" s="637"/>
      <c r="BN12" s="638"/>
      <c r="BO12" s="639">
        <v>41.1</v>
      </c>
      <c r="BP12" s="639"/>
      <c r="BQ12" s="639"/>
      <c r="BR12" s="639"/>
      <c r="BS12" s="640" t="s">
        <v>121</v>
      </c>
      <c r="BT12" s="640"/>
      <c r="BU12" s="640"/>
      <c r="BV12" s="640"/>
      <c r="BW12" s="640"/>
      <c r="BX12" s="640"/>
      <c r="BY12" s="640"/>
      <c r="BZ12" s="640"/>
      <c r="CA12" s="640"/>
      <c r="CB12" s="644"/>
      <c r="CD12" s="633" t="s">
        <v>239</v>
      </c>
      <c r="CE12" s="634"/>
      <c r="CF12" s="634"/>
      <c r="CG12" s="634"/>
      <c r="CH12" s="634"/>
      <c r="CI12" s="634"/>
      <c r="CJ12" s="634"/>
      <c r="CK12" s="634"/>
      <c r="CL12" s="634"/>
      <c r="CM12" s="634"/>
      <c r="CN12" s="634"/>
      <c r="CO12" s="634"/>
      <c r="CP12" s="634"/>
      <c r="CQ12" s="635"/>
      <c r="CR12" s="636">
        <v>473799</v>
      </c>
      <c r="CS12" s="637"/>
      <c r="CT12" s="637"/>
      <c r="CU12" s="637"/>
      <c r="CV12" s="637"/>
      <c r="CW12" s="637"/>
      <c r="CX12" s="637"/>
      <c r="CY12" s="638"/>
      <c r="CZ12" s="639">
        <v>2.1</v>
      </c>
      <c r="DA12" s="639"/>
      <c r="DB12" s="639"/>
      <c r="DC12" s="639"/>
      <c r="DD12" s="645">
        <v>2585</v>
      </c>
      <c r="DE12" s="637"/>
      <c r="DF12" s="637"/>
      <c r="DG12" s="637"/>
      <c r="DH12" s="637"/>
      <c r="DI12" s="637"/>
      <c r="DJ12" s="637"/>
      <c r="DK12" s="637"/>
      <c r="DL12" s="637"/>
      <c r="DM12" s="637"/>
      <c r="DN12" s="637"/>
      <c r="DO12" s="637"/>
      <c r="DP12" s="638"/>
      <c r="DQ12" s="645">
        <v>250053</v>
      </c>
      <c r="DR12" s="637"/>
      <c r="DS12" s="637"/>
      <c r="DT12" s="637"/>
      <c r="DU12" s="637"/>
      <c r="DV12" s="637"/>
      <c r="DW12" s="637"/>
      <c r="DX12" s="637"/>
      <c r="DY12" s="637"/>
      <c r="DZ12" s="637"/>
      <c r="EA12" s="637"/>
      <c r="EB12" s="637"/>
      <c r="EC12" s="646"/>
    </row>
    <row r="13" spans="2:143" ht="11.25" customHeight="1">
      <c r="B13" s="633" t="s">
        <v>240</v>
      </c>
      <c r="C13" s="634"/>
      <c r="D13" s="634"/>
      <c r="E13" s="634"/>
      <c r="F13" s="634"/>
      <c r="G13" s="634"/>
      <c r="H13" s="634"/>
      <c r="I13" s="634"/>
      <c r="J13" s="634"/>
      <c r="K13" s="634"/>
      <c r="L13" s="634"/>
      <c r="M13" s="634"/>
      <c r="N13" s="634"/>
      <c r="O13" s="634"/>
      <c r="P13" s="634"/>
      <c r="Q13" s="635"/>
      <c r="R13" s="636" t="s">
        <v>121</v>
      </c>
      <c r="S13" s="637"/>
      <c r="T13" s="637"/>
      <c r="U13" s="637"/>
      <c r="V13" s="637"/>
      <c r="W13" s="637"/>
      <c r="X13" s="637"/>
      <c r="Y13" s="638"/>
      <c r="Z13" s="639" t="s">
        <v>121</v>
      </c>
      <c r="AA13" s="639"/>
      <c r="AB13" s="639"/>
      <c r="AC13" s="639"/>
      <c r="AD13" s="640" t="s">
        <v>121</v>
      </c>
      <c r="AE13" s="640"/>
      <c r="AF13" s="640"/>
      <c r="AG13" s="640"/>
      <c r="AH13" s="640"/>
      <c r="AI13" s="640"/>
      <c r="AJ13" s="640"/>
      <c r="AK13" s="640"/>
      <c r="AL13" s="641" t="s">
        <v>121</v>
      </c>
      <c r="AM13" s="642"/>
      <c r="AN13" s="642"/>
      <c r="AO13" s="643"/>
      <c r="AP13" s="633" t="s">
        <v>241</v>
      </c>
      <c r="AQ13" s="634"/>
      <c r="AR13" s="634"/>
      <c r="AS13" s="634"/>
      <c r="AT13" s="634"/>
      <c r="AU13" s="634"/>
      <c r="AV13" s="634"/>
      <c r="AW13" s="634"/>
      <c r="AX13" s="634"/>
      <c r="AY13" s="634"/>
      <c r="AZ13" s="634"/>
      <c r="BA13" s="634"/>
      <c r="BB13" s="634"/>
      <c r="BC13" s="634"/>
      <c r="BD13" s="634"/>
      <c r="BE13" s="634"/>
      <c r="BF13" s="635"/>
      <c r="BG13" s="636">
        <v>2247941</v>
      </c>
      <c r="BH13" s="637"/>
      <c r="BI13" s="637"/>
      <c r="BJ13" s="637"/>
      <c r="BK13" s="637"/>
      <c r="BL13" s="637"/>
      <c r="BM13" s="637"/>
      <c r="BN13" s="638"/>
      <c r="BO13" s="639">
        <v>40.9</v>
      </c>
      <c r="BP13" s="639"/>
      <c r="BQ13" s="639"/>
      <c r="BR13" s="639"/>
      <c r="BS13" s="640" t="s">
        <v>121</v>
      </c>
      <c r="BT13" s="640"/>
      <c r="BU13" s="640"/>
      <c r="BV13" s="640"/>
      <c r="BW13" s="640"/>
      <c r="BX13" s="640"/>
      <c r="BY13" s="640"/>
      <c r="BZ13" s="640"/>
      <c r="CA13" s="640"/>
      <c r="CB13" s="644"/>
      <c r="CD13" s="633" t="s">
        <v>242</v>
      </c>
      <c r="CE13" s="634"/>
      <c r="CF13" s="634"/>
      <c r="CG13" s="634"/>
      <c r="CH13" s="634"/>
      <c r="CI13" s="634"/>
      <c r="CJ13" s="634"/>
      <c r="CK13" s="634"/>
      <c r="CL13" s="634"/>
      <c r="CM13" s="634"/>
      <c r="CN13" s="634"/>
      <c r="CO13" s="634"/>
      <c r="CP13" s="634"/>
      <c r="CQ13" s="635"/>
      <c r="CR13" s="636">
        <v>2185477</v>
      </c>
      <c r="CS13" s="637"/>
      <c r="CT13" s="637"/>
      <c r="CU13" s="637"/>
      <c r="CV13" s="637"/>
      <c r="CW13" s="637"/>
      <c r="CX13" s="637"/>
      <c r="CY13" s="638"/>
      <c r="CZ13" s="639">
        <v>9.6</v>
      </c>
      <c r="DA13" s="639"/>
      <c r="DB13" s="639"/>
      <c r="DC13" s="639"/>
      <c r="DD13" s="645">
        <v>1129185</v>
      </c>
      <c r="DE13" s="637"/>
      <c r="DF13" s="637"/>
      <c r="DG13" s="637"/>
      <c r="DH13" s="637"/>
      <c r="DI13" s="637"/>
      <c r="DJ13" s="637"/>
      <c r="DK13" s="637"/>
      <c r="DL13" s="637"/>
      <c r="DM13" s="637"/>
      <c r="DN13" s="637"/>
      <c r="DO13" s="637"/>
      <c r="DP13" s="638"/>
      <c r="DQ13" s="645">
        <v>1209399</v>
      </c>
      <c r="DR13" s="637"/>
      <c r="DS13" s="637"/>
      <c r="DT13" s="637"/>
      <c r="DU13" s="637"/>
      <c r="DV13" s="637"/>
      <c r="DW13" s="637"/>
      <c r="DX13" s="637"/>
      <c r="DY13" s="637"/>
      <c r="DZ13" s="637"/>
      <c r="EA13" s="637"/>
      <c r="EB13" s="637"/>
      <c r="EC13" s="646"/>
    </row>
    <row r="14" spans="2:143" ht="11.25" customHeight="1">
      <c r="B14" s="633" t="s">
        <v>243</v>
      </c>
      <c r="C14" s="634"/>
      <c r="D14" s="634"/>
      <c r="E14" s="634"/>
      <c r="F14" s="634"/>
      <c r="G14" s="634"/>
      <c r="H14" s="634"/>
      <c r="I14" s="634"/>
      <c r="J14" s="634"/>
      <c r="K14" s="634"/>
      <c r="L14" s="634"/>
      <c r="M14" s="634"/>
      <c r="N14" s="634"/>
      <c r="O14" s="634"/>
      <c r="P14" s="634"/>
      <c r="Q14" s="635"/>
      <c r="R14" s="636" t="s">
        <v>121</v>
      </c>
      <c r="S14" s="637"/>
      <c r="T14" s="637"/>
      <c r="U14" s="637"/>
      <c r="V14" s="637"/>
      <c r="W14" s="637"/>
      <c r="X14" s="637"/>
      <c r="Y14" s="638"/>
      <c r="Z14" s="639" t="s">
        <v>121</v>
      </c>
      <c r="AA14" s="639"/>
      <c r="AB14" s="639"/>
      <c r="AC14" s="639"/>
      <c r="AD14" s="640" t="s">
        <v>121</v>
      </c>
      <c r="AE14" s="640"/>
      <c r="AF14" s="640"/>
      <c r="AG14" s="640"/>
      <c r="AH14" s="640"/>
      <c r="AI14" s="640"/>
      <c r="AJ14" s="640"/>
      <c r="AK14" s="640"/>
      <c r="AL14" s="641" t="s">
        <v>121</v>
      </c>
      <c r="AM14" s="642"/>
      <c r="AN14" s="642"/>
      <c r="AO14" s="643"/>
      <c r="AP14" s="633" t="s">
        <v>244</v>
      </c>
      <c r="AQ14" s="634"/>
      <c r="AR14" s="634"/>
      <c r="AS14" s="634"/>
      <c r="AT14" s="634"/>
      <c r="AU14" s="634"/>
      <c r="AV14" s="634"/>
      <c r="AW14" s="634"/>
      <c r="AX14" s="634"/>
      <c r="AY14" s="634"/>
      <c r="AZ14" s="634"/>
      <c r="BA14" s="634"/>
      <c r="BB14" s="634"/>
      <c r="BC14" s="634"/>
      <c r="BD14" s="634"/>
      <c r="BE14" s="634"/>
      <c r="BF14" s="635"/>
      <c r="BG14" s="636">
        <v>205305</v>
      </c>
      <c r="BH14" s="637"/>
      <c r="BI14" s="637"/>
      <c r="BJ14" s="637"/>
      <c r="BK14" s="637"/>
      <c r="BL14" s="637"/>
      <c r="BM14" s="637"/>
      <c r="BN14" s="638"/>
      <c r="BO14" s="639">
        <v>3.7</v>
      </c>
      <c r="BP14" s="639"/>
      <c r="BQ14" s="639"/>
      <c r="BR14" s="639"/>
      <c r="BS14" s="640" t="s">
        <v>121</v>
      </c>
      <c r="BT14" s="640"/>
      <c r="BU14" s="640"/>
      <c r="BV14" s="640"/>
      <c r="BW14" s="640"/>
      <c r="BX14" s="640"/>
      <c r="BY14" s="640"/>
      <c r="BZ14" s="640"/>
      <c r="CA14" s="640"/>
      <c r="CB14" s="644"/>
      <c r="CD14" s="633" t="s">
        <v>245</v>
      </c>
      <c r="CE14" s="634"/>
      <c r="CF14" s="634"/>
      <c r="CG14" s="634"/>
      <c r="CH14" s="634"/>
      <c r="CI14" s="634"/>
      <c r="CJ14" s="634"/>
      <c r="CK14" s="634"/>
      <c r="CL14" s="634"/>
      <c r="CM14" s="634"/>
      <c r="CN14" s="634"/>
      <c r="CO14" s="634"/>
      <c r="CP14" s="634"/>
      <c r="CQ14" s="635"/>
      <c r="CR14" s="636">
        <v>782512</v>
      </c>
      <c r="CS14" s="637"/>
      <c r="CT14" s="637"/>
      <c r="CU14" s="637"/>
      <c r="CV14" s="637"/>
      <c r="CW14" s="637"/>
      <c r="CX14" s="637"/>
      <c r="CY14" s="638"/>
      <c r="CZ14" s="639">
        <v>3.4</v>
      </c>
      <c r="DA14" s="639"/>
      <c r="DB14" s="639"/>
      <c r="DC14" s="639"/>
      <c r="DD14" s="645">
        <v>33316</v>
      </c>
      <c r="DE14" s="637"/>
      <c r="DF14" s="637"/>
      <c r="DG14" s="637"/>
      <c r="DH14" s="637"/>
      <c r="DI14" s="637"/>
      <c r="DJ14" s="637"/>
      <c r="DK14" s="637"/>
      <c r="DL14" s="637"/>
      <c r="DM14" s="637"/>
      <c r="DN14" s="637"/>
      <c r="DO14" s="637"/>
      <c r="DP14" s="638"/>
      <c r="DQ14" s="645">
        <v>751359</v>
      </c>
      <c r="DR14" s="637"/>
      <c r="DS14" s="637"/>
      <c r="DT14" s="637"/>
      <c r="DU14" s="637"/>
      <c r="DV14" s="637"/>
      <c r="DW14" s="637"/>
      <c r="DX14" s="637"/>
      <c r="DY14" s="637"/>
      <c r="DZ14" s="637"/>
      <c r="EA14" s="637"/>
      <c r="EB14" s="637"/>
      <c r="EC14" s="646"/>
    </row>
    <row r="15" spans="2:143" ht="11.25" customHeight="1">
      <c r="B15" s="633" t="s">
        <v>246</v>
      </c>
      <c r="C15" s="634"/>
      <c r="D15" s="634"/>
      <c r="E15" s="634"/>
      <c r="F15" s="634"/>
      <c r="G15" s="634"/>
      <c r="H15" s="634"/>
      <c r="I15" s="634"/>
      <c r="J15" s="634"/>
      <c r="K15" s="634"/>
      <c r="L15" s="634"/>
      <c r="M15" s="634"/>
      <c r="N15" s="634"/>
      <c r="O15" s="634"/>
      <c r="P15" s="634"/>
      <c r="Q15" s="635"/>
      <c r="R15" s="636">
        <v>12686</v>
      </c>
      <c r="S15" s="637"/>
      <c r="T15" s="637"/>
      <c r="U15" s="637"/>
      <c r="V15" s="637"/>
      <c r="W15" s="637"/>
      <c r="X15" s="637"/>
      <c r="Y15" s="638"/>
      <c r="Z15" s="639">
        <v>0.1</v>
      </c>
      <c r="AA15" s="639"/>
      <c r="AB15" s="639"/>
      <c r="AC15" s="639"/>
      <c r="AD15" s="640">
        <v>12686</v>
      </c>
      <c r="AE15" s="640"/>
      <c r="AF15" s="640"/>
      <c r="AG15" s="640"/>
      <c r="AH15" s="640"/>
      <c r="AI15" s="640"/>
      <c r="AJ15" s="640"/>
      <c r="AK15" s="640"/>
      <c r="AL15" s="641">
        <v>0.1</v>
      </c>
      <c r="AM15" s="642"/>
      <c r="AN15" s="642"/>
      <c r="AO15" s="643"/>
      <c r="AP15" s="633" t="s">
        <v>247</v>
      </c>
      <c r="AQ15" s="634"/>
      <c r="AR15" s="634"/>
      <c r="AS15" s="634"/>
      <c r="AT15" s="634"/>
      <c r="AU15" s="634"/>
      <c r="AV15" s="634"/>
      <c r="AW15" s="634"/>
      <c r="AX15" s="634"/>
      <c r="AY15" s="634"/>
      <c r="AZ15" s="634"/>
      <c r="BA15" s="634"/>
      <c r="BB15" s="634"/>
      <c r="BC15" s="634"/>
      <c r="BD15" s="634"/>
      <c r="BE15" s="634"/>
      <c r="BF15" s="635"/>
      <c r="BG15" s="636">
        <v>379608</v>
      </c>
      <c r="BH15" s="637"/>
      <c r="BI15" s="637"/>
      <c r="BJ15" s="637"/>
      <c r="BK15" s="637"/>
      <c r="BL15" s="637"/>
      <c r="BM15" s="637"/>
      <c r="BN15" s="638"/>
      <c r="BO15" s="639">
        <v>6.9</v>
      </c>
      <c r="BP15" s="639"/>
      <c r="BQ15" s="639"/>
      <c r="BR15" s="639"/>
      <c r="BS15" s="640" t="s">
        <v>121</v>
      </c>
      <c r="BT15" s="640"/>
      <c r="BU15" s="640"/>
      <c r="BV15" s="640"/>
      <c r="BW15" s="640"/>
      <c r="BX15" s="640"/>
      <c r="BY15" s="640"/>
      <c r="BZ15" s="640"/>
      <c r="CA15" s="640"/>
      <c r="CB15" s="644"/>
      <c r="CD15" s="633" t="s">
        <v>248</v>
      </c>
      <c r="CE15" s="634"/>
      <c r="CF15" s="634"/>
      <c r="CG15" s="634"/>
      <c r="CH15" s="634"/>
      <c r="CI15" s="634"/>
      <c r="CJ15" s="634"/>
      <c r="CK15" s="634"/>
      <c r="CL15" s="634"/>
      <c r="CM15" s="634"/>
      <c r="CN15" s="634"/>
      <c r="CO15" s="634"/>
      <c r="CP15" s="634"/>
      <c r="CQ15" s="635"/>
      <c r="CR15" s="636">
        <v>2174441</v>
      </c>
      <c r="CS15" s="637"/>
      <c r="CT15" s="637"/>
      <c r="CU15" s="637"/>
      <c r="CV15" s="637"/>
      <c r="CW15" s="637"/>
      <c r="CX15" s="637"/>
      <c r="CY15" s="638"/>
      <c r="CZ15" s="639">
        <v>9.5</v>
      </c>
      <c r="DA15" s="639"/>
      <c r="DB15" s="639"/>
      <c r="DC15" s="639"/>
      <c r="DD15" s="645">
        <v>489291</v>
      </c>
      <c r="DE15" s="637"/>
      <c r="DF15" s="637"/>
      <c r="DG15" s="637"/>
      <c r="DH15" s="637"/>
      <c r="DI15" s="637"/>
      <c r="DJ15" s="637"/>
      <c r="DK15" s="637"/>
      <c r="DL15" s="637"/>
      <c r="DM15" s="637"/>
      <c r="DN15" s="637"/>
      <c r="DO15" s="637"/>
      <c r="DP15" s="638"/>
      <c r="DQ15" s="645">
        <v>1614415</v>
      </c>
      <c r="DR15" s="637"/>
      <c r="DS15" s="637"/>
      <c r="DT15" s="637"/>
      <c r="DU15" s="637"/>
      <c r="DV15" s="637"/>
      <c r="DW15" s="637"/>
      <c r="DX15" s="637"/>
      <c r="DY15" s="637"/>
      <c r="DZ15" s="637"/>
      <c r="EA15" s="637"/>
      <c r="EB15" s="637"/>
      <c r="EC15" s="646"/>
    </row>
    <row r="16" spans="2:143" ht="11.25" customHeight="1">
      <c r="B16" s="633" t="s">
        <v>249</v>
      </c>
      <c r="C16" s="634"/>
      <c r="D16" s="634"/>
      <c r="E16" s="634"/>
      <c r="F16" s="634"/>
      <c r="G16" s="634"/>
      <c r="H16" s="634"/>
      <c r="I16" s="634"/>
      <c r="J16" s="634"/>
      <c r="K16" s="634"/>
      <c r="L16" s="634"/>
      <c r="M16" s="634"/>
      <c r="N16" s="634"/>
      <c r="O16" s="634"/>
      <c r="P16" s="634"/>
      <c r="Q16" s="635"/>
      <c r="R16" s="636">
        <v>68747</v>
      </c>
      <c r="S16" s="637"/>
      <c r="T16" s="637"/>
      <c r="U16" s="637"/>
      <c r="V16" s="637"/>
      <c r="W16" s="637"/>
      <c r="X16" s="637"/>
      <c r="Y16" s="638"/>
      <c r="Z16" s="639">
        <v>0.3</v>
      </c>
      <c r="AA16" s="639"/>
      <c r="AB16" s="639"/>
      <c r="AC16" s="639"/>
      <c r="AD16" s="640">
        <v>68747</v>
      </c>
      <c r="AE16" s="640"/>
      <c r="AF16" s="640"/>
      <c r="AG16" s="640"/>
      <c r="AH16" s="640"/>
      <c r="AI16" s="640"/>
      <c r="AJ16" s="640"/>
      <c r="AK16" s="640"/>
      <c r="AL16" s="641">
        <v>0.6</v>
      </c>
      <c r="AM16" s="642"/>
      <c r="AN16" s="642"/>
      <c r="AO16" s="643"/>
      <c r="AP16" s="633" t="s">
        <v>250</v>
      </c>
      <c r="AQ16" s="634"/>
      <c r="AR16" s="634"/>
      <c r="AS16" s="634"/>
      <c r="AT16" s="634"/>
      <c r="AU16" s="634"/>
      <c r="AV16" s="634"/>
      <c r="AW16" s="634"/>
      <c r="AX16" s="634"/>
      <c r="AY16" s="634"/>
      <c r="AZ16" s="634"/>
      <c r="BA16" s="634"/>
      <c r="BB16" s="634"/>
      <c r="BC16" s="634"/>
      <c r="BD16" s="634"/>
      <c r="BE16" s="634"/>
      <c r="BF16" s="635"/>
      <c r="BG16" s="636" t="s">
        <v>121</v>
      </c>
      <c r="BH16" s="637"/>
      <c r="BI16" s="637"/>
      <c r="BJ16" s="637"/>
      <c r="BK16" s="637"/>
      <c r="BL16" s="637"/>
      <c r="BM16" s="637"/>
      <c r="BN16" s="638"/>
      <c r="BO16" s="639" t="s">
        <v>121</v>
      </c>
      <c r="BP16" s="639"/>
      <c r="BQ16" s="639"/>
      <c r="BR16" s="639"/>
      <c r="BS16" s="640" t="s">
        <v>121</v>
      </c>
      <c r="BT16" s="640"/>
      <c r="BU16" s="640"/>
      <c r="BV16" s="640"/>
      <c r="BW16" s="640"/>
      <c r="BX16" s="640"/>
      <c r="BY16" s="640"/>
      <c r="BZ16" s="640"/>
      <c r="CA16" s="640"/>
      <c r="CB16" s="644"/>
      <c r="CD16" s="633" t="s">
        <v>251</v>
      </c>
      <c r="CE16" s="634"/>
      <c r="CF16" s="634"/>
      <c r="CG16" s="634"/>
      <c r="CH16" s="634"/>
      <c r="CI16" s="634"/>
      <c r="CJ16" s="634"/>
      <c r="CK16" s="634"/>
      <c r="CL16" s="634"/>
      <c r="CM16" s="634"/>
      <c r="CN16" s="634"/>
      <c r="CO16" s="634"/>
      <c r="CP16" s="634"/>
      <c r="CQ16" s="635"/>
      <c r="CR16" s="636">
        <v>25458</v>
      </c>
      <c r="CS16" s="637"/>
      <c r="CT16" s="637"/>
      <c r="CU16" s="637"/>
      <c r="CV16" s="637"/>
      <c r="CW16" s="637"/>
      <c r="CX16" s="637"/>
      <c r="CY16" s="638"/>
      <c r="CZ16" s="639">
        <v>0.1</v>
      </c>
      <c r="DA16" s="639"/>
      <c r="DB16" s="639"/>
      <c r="DC16" s="639"/>
      <c r="DD16" s="645" t="s">
        <v>121</v>
      </c>
      <c r="DE16" s="637"/>
      <c r="DF16" s="637"/>
      <c r="DG16" s="637"/>
      <c r="DH16" s="637"/>
      <c r="DI16" s="637"/>
      <c r="DJ16" s="637"/>
      <c r="DK16" s="637"/>
      <c r="DL16" s="637"/>
      <c r="DM16" s="637"/>
      <c r="DN16" s="637"/>
      <c r="DO16" s="637"/>
      <c r="DP16" s="638"/>
      <c r="DQ16" s="645">
        <v>4359</v>
      </c>
      <c r="DR16" s="637"/>
      <c r="DS16" s="637"/>
      <c r="DT16" s="637"/>
      <c r="DU16" s="637"/>
      <c r="DV16" s="637"/>
      <c r="DW16" s="637"/>
      <c r="DX16" s="637"/>
      <c r="DY16" s="637"/>
      <c r="DZ16" s="637"/>
      <c r="EA16" s="637"/>
      <c r="EB16" s="637"/>
      <c r="EC16" s="646"/>
    </row>
    <row r="17" spans="2:133" ht="11.25" customHeight="1">
      <c r="B17" s="633" t="s">
        <v>252</v>
      </c>
      <c r="C17" s="634"/>
      <c r="D17" s="634"/>
      <c r="E17" s="634"/>
      <c r="F17" s="634"/>
      <c r="G17" s="634"/>
      <c r="H17" s="634"/>
      <c r="I17" s="634"/>
      <c r="J17" s="634"/>
      <c r="K17" s="634"/>
      <c r="L17" s="634"/>
      <c r="M17" s="634"/>
      <c r="N17" s="634"/>
      <c r="O17" s="634"/>
      <c r="P17" s="634"/>
      <c r="Q17" s="635"/>
      <c r="R17" s="636">
        <v>339032</v>
      </c>
      <c r="S17" s="637"/>
      <c r="T17" s="637"/>
      <c r="U17" s="637"/>
      <c r="V17" s="637"/>
      <c r="W17" s="637"/>
      <c r="X17" s="637"/>
      <c r="Y17" s="638"/>
      <c r="Z17" s="639">
        <v>1.4</v>
      </c>
      <c r="AA17" s="639"/>
      <c r="AB17" s="639"/>
      <c r="AC17" s="639"/>
      <c r="AD17" s="640">
        <v>339032</v>
      </c>
      <c r="AE17" s="640"/>
      <c r="AF17" s="640"/>
      <c r="AG17" s="640"/>
      <c r="AH17" s="640"/>
      <c r="AI17" s="640"/>
      <c r="AJ17" s="640"/>
      <c r="AK17" s="640"/>
      <c r="AL17" s="641">
        <v>2.7</v>
      </c>
      <c r="AM17" s="642"/>
      <c r="AN17" s="642"/>
      <c r="AO17" s="643"/>
      <c r="AP17" s="633" t="s">
        <v>253</v>
      </c>
      <c r="AQ17" s="634"/>
      <c r="AR17" s="634"/>
      <c r="AS17" s="634"/>
      <c r="AT17" s="634"/>
      <c r="AU17" s="634"/>
      <c r="AV17" s="634"/>
      <c r="AW17" s="634"/>
      <c r="AX17" s="634"/>
      <c r="AY17" s="634"/>
      <c r="AZ17" s="634"/>
      <c r="BA17" s="634"/>
      <c r="BB17" s="634"/>
      <c r="BC17" s="634"/>
      <c r="BD17" s="634"/>
      <c r="BE17" s="634"/>
      <c r="BF17" s="635"/>
      <c r="BG17" s="636" t="s">
        <v>121</v>
      </c>
      <c r="BH17" s="637"/>
      <c r="BI17" s="637"/>
      <c r="BJ17" s="637"/>
      <c r="BK17" s="637"/>
      <c r="BL17" s="637"/>
      <c r="BM17" s="637"/>
      <c r="BN17" s="638"/>
      <c r="BO17" s="639" t="s">
        <v>121</v>
      </c>
      <c r="BP17" s="639"/>
      <c r="BQ17" s="639"/>
      <c r="BR17" s="639"/>
      <c r="BS17" s="640" t="s">
        <v>121</v>
      </c>
      <c r="BT17" s="640"/>
      <c r="BU17" s="640"/>
      <c r="BV17" s="640"/>
      <c r="BW17" s="640"/>
      <c r="BX17" s="640"/>
      <c r="BY17" s="640"/>
      <c r="BZ17" s="640"/>
      <c r="CA17" s="640"/>
      <c r="CB17" s="644"/>
      <c r="CD17" s="633" t="s">
        <v>254</v>
      </c>
      <c r="CE17" s="634"/>
      <c r="CF17" s="634"/>
      <c r="CG17" s="634"/>
      <c r="CH17" s="634"/>
      <c r="CI17" s="634"/>
      <c r="CJ17" s="634"/>
      <c r="CK17" s="634"/>
      <c r="CL17" s="634"/>
      <c r="CM17" s="634"/>
      <c r="CN17" s="634"/>
      <c r="CO17" s="634"/>
      <c r="CP17" s="634"/>
      <c r="CQ17" s="635"/>
      <c r="CR17" s="636">
        <v>1442569</v>
      </c>
      <c r="CS17" s="637"/>
      <c r="CT17" s="637"/>
      <c r="CU17" s="637"/>
      <c r="CV17" s="637"/>
      <c r="CW17" s="637"/>
      <c r="CX17" s="637"/>
      <c r="CY17" s="638"/>
      <c r="CZ17" s="639">
        <v>6.3</v>
      </c>
      <c r="DA17" s="639"/>
      <c r="DB17" s="639"/>
      <c r="DC17" s="639"/>
      <c r="DD17" s="645" t="s">
        <v>121</v>
      </c>
      <c r="DE17" s="637"/>
      <c r="DF17" s="637"/>
      <c r="DG17" s="637"/>
      <c r="DH17" s="637"/>
      <c r="DI17" s="637"/>
      <c r="DJ17" s="637"/>
      <c r="DK17" s="637"/>
      <c r="DL17" s="637"/>
      <c r="DM17" s="637"/>
      <c r="DN17" s="637"/>
      <c r="DO17" s="637"/>
      <c r="DP17" s="638"/>
      <c r="DQ17" s="645">
        <v>1442569</v>
      </c>
      <c r="DR17" s="637"/>
      <c r="DS17" s="637"/>
      <c r="DT17" s="637"/>
      <c r="DU17" s="637"/>
      <c r="DV17" s="637"/>
      <c r="DW17" s="637"/>
      <c r="DX17" s="637"/>
      <c r="DY17" s="637"/>
      <c r="DZ17" s="637"/>
      <c r="EA17" s="637"/>
      <c r="EB17" s="637"/>
      <c r="EC17" s="646"/>
    </row>
    <row r="18" spans="2:133" ht="11.25" customHeight="1">
      <c r="B18" s="633" t="s">
        <v>255</v>
      </c>
      <c r="C18" s="634"/>
      <c r="D18" s="634"/>
      <c r="E18" s="634"/>
      <c r="F18" s="634"/>
      <c r="G18" s="634"/>
      <c r="H18" s="634"/>
      <c r="I18" s="634"/>
      <c r="J18" s="634"/>
      <c r="K18" s="634"/>
      <c r="L18" s="634"/>
      <c r="M18" s="634"/>
      <c r="N18" s="634"/>
      <c r="O18" s="634"/>
      <c r="P18" s="634"/>
      <c r="Q18" s="635"/>
      <c r="R18" s="636">
        <v>78360</v>
      </c>
      <c r="S18" s="637"/>
      <c r="T18" s="637"/>
      <c r="U18" s="637"/>
      <c r="V18" s="637"/>
      <c r="W18" s="637"/>
      <c r="X18" s="637"/>
      <c r="Y18" s="638"/>
      <c r="Z18" s="639">
        <v>0.3</v>
      </c>
      <c r="AA18" s="639"/>
      <c r="AB18" s="639"/>
      <c r="AC18" s="639"/>
      <c r="AD18" s="640">
        <v>78360</v>
      </c>
      <c r="AE18" s="640"/>
      <c r="AF18" s="640"/>
      <c r="AG18" s="640"/>
      <c r="AH18" s="640"/>
      <c r="AI18" s="640"/>
      <c r="AJ18" s="640"/>
      <c r="AK18" s="640"/>
      <c r="AL18" s="641">
        <v>0.6</v>
      </c>
      <c r="AM18" s="642"/>
      <c r="AN18" s="642"/>
      <c r="AO18" s="643"/>
      <c r="AP18" s="633" t="s">
        <v>256</v>
      </c>
      <c r="AQ18" s="634"/>
      <c r="AR18" s="634"/>
      <c r="AS18" s="634"/>
      <c r="AT18" s="634"/>
      <c r="AU18" s="634"/>
      <c r="AV18" s="634"/>
      <c r="AW18" s="634"/>
      <c r="AX18" s="634"/>
      <c r="AY18" s="634"/>
      <c r="AZ18" s="634"/>
      <c r="BA18" s="634"/>
      <c r="BB18" s="634"/>
      <c r="BC18" s="634"/>
      <c r="BD18" s="634"/>
      <c r="BE18" s="634"/>
      <c r="BF18" s="635"/>
      <c r="BG18" s="636" t="s">
        <v>121</v>
      </c>
      <c r="BH18" s="637"/>
      <c r="BI18" s="637"/>
      <c r="BJ18" s="637"/>
      <c r="BK18" s="637"/>
      <c r="BL18" s="637"/>
      <c r="BM18" s="637"/>
      <c r="BN18" s="638"/>
      <c r="BO18" s="639" t="s">
        <v>121</v>
      </c>
      <c r="BP18" s="639"/>
      <c r="BQ18" s="639"/>
      <c r="BR18" s="639"/>
      <c r="BS18" s="640" t="s">
        <v>121</v>
      </c>
      <c r="BT18" s="640"/>
      <c r="BU18" s="640"/>
      <c r="BV18" s="640"/>
      <c r="BW18" s="640"/>
      <c r="BX18" s="640"/>
      <c r="BY18" s="640"/>
      <c r="BZ18" s="640"/>
      <c r="CA18" s="640"/>
      <c r="CB18" s="644"/>
      <c r="CD18" s="633" t="s">
        <v>257</v>
      </c>
      <c r="CE18" s="634"/>
      <c r="CF18" s="634"/>
      <c r="CG18" s="634"/>
      <c r="CH18" s="634"/>
      <c r="CI18" s="634"/>
      <c r="CJ18" s="634"/>
      <c r="CK18" s="634"/>
      <c r="CL18" s="634"/>
      <c r="CM18" s="634"/>
      <c r="CN18" s="634"/>
      <c r="CO18" s="634"/>
      <c r="CP18" s="634"/>
      <c r="CQ18" s="635"/>
      <c r="CR18" s="636" t="s">
        <v>121</v>
      </c>
      <c r="CS18" s="637"/>
      <c r="CT18" s="637"/>
      <c r="CU18" s="637"/>
      <c r="CV18" s="637"/>
      <c r="CW18" s="637"/>
      <c r="CX18" s="637"/>
      <c r="CY18" s="638"/>
      <c r="CZ18" s="639" t="s">
        <v>121</v>
      </c>
      <c r="DA18" s="639"/>
      <c r="DB18" s="639"/>
      <c r="DC18" s="639"/>
      <c r="DD18" s="645" t="s">
        <v>121</v>
      </c>
      <c r="DE18" s="637"/>
      <c r="DF18" s="637"/>
      <c r="DG18" s="637"/>
      <c r="DH18" s="637"/>
      <c r="DI18" s="637"/>
      <c r="DJ18" s="637"/>
      <c r="DK18" s="637"/>
      <c r="DL18" s="637"/>
      <c r="DM18" s="637"/>
      <c r="DN18" s="637"/>
      <c r="DO18" s="637"/>
      <c r="DP18" s="638"/>
      <c r="DQ18" s="645" t="s">
        <v>121</v>
      </c>
      <c r="DR18" s="637"/>
      <c r="DS18" s="637"/>
      <c r="DT18" s="637"/>
      <c r="DU18" s="637"/>
      <c r="DV18" s="637"/>
      <c r="DW18" s="637"/>
      <c r="DX18" s="637"/>
      <c r="DY18" s="637"/>
      <c r="DZ18" s="637"/>
      <c r="EA18" s="637"/>
      <c r="EB18" s="637"/>
      <c r="EC18" s="646"/>
    </row>
    <row r="19" spans="2:133" ht="11.25" customHeight="1">
      <c r="B19" s="633" t="s">
        <v>258</v>
      </c>
      <c r="C19" s="634"/>
      <c r="D19" s="634"/>
      <c r="E19" s="634"/>
      <c r="F19" s="634"/>
      <c r="G19" s="634"/>
      <c r="H19" s="634"/>
      <c r="I19" s="634"/>
      <c r="J19" s="634"/>
      <c r="K19" s="634"/>
      <c r="L19" s="634"/>
      <c r="M19" s="634"/>
      <c r="N19" s="634"/>
      <c r="O19" s="634"/>
      <c r="P19" s="634"/>
      <c r="Q19" s="635"/>
      <c r="R19" s="636">
        <v>252376</v>
      </c>
      <c r="S19" s="637"/>
      <c r="T19" s="637"/>
      <c r="U19" s="637"/>
      <c r="V19" s="637"/>
      <c r="W19" s="637"/>
      <c r="X19" s="637"/>
      <c r="Y19" s="638"/>
      <c r="Z19" s="639">
        <v>1.1000000000000001</v>
      </c>
      <c r="AA19" s="639"/>
      <c r="AB19" s="639"/>
      <c r="AC19" s="639"/>
      <c r="AD19" s="640">
        <v>252376</v>
      </c>
      <c r="AE19" s="640"/>
      <c r="AF19" s="640"/>
      <c r="AG19" s="640"/>
      <c r="AH19" s="640"/>
      <c r="AI19" s="640"/>
      <c r="AJ19" s="640"/>
      <c r="AK19" s="640"/>
      <c r="AL19" s="641">
        <v>2</v>
      </c>
      <c r="AM19" s="642"/>
      <c r="AN19" s="642"/>
      <c r="AO19" s="643"/>
      <c r="AP19" s="633" t="s">
        <v>259</v>
      </c>
      <c r="AQ19" s="634"/>
      <c r="AR19" s="634"/>
      <c r="AS19" s="634"/>
      <c r="AT19" s="634"/>
      <c r="AU19" s="634"/>
      <c r="AV19" s="634"/>
      <c r="AW19" s="634"/>
      <c r="AX19" s="634"/>
      <c r="AY19" s="634"/>
      <c r="AZ19" s="634"/>
      <c r="BA19" s="634"/>
      <c r="BB19" s="634"/>
      <c r="BC19" s="634"/>
      <c r="BD19" s="634"/>
      <c r="BE19" s="634"/>
      <c r="BF19" s="635"/>
      <c r="BG19" s="636" t="s">
        <v>121</v>
      </c>
      <c r="BH19" s="637"/>
      <c r="BI19" s="637"/>
      <c r="BJ19" s="637"/>
      <c r="BK19" s="637"/>
      <c r="BL19" s="637"/>
      <c r="BM19" s="637"/>
      <c r="BN19" s="638"/>
      <c r="BO19" s="639" t="s">
        <v>121</v>
      </c>
      <c r="BP19" s="639"/>
      <c r="BQ19" s="639"/>
      <c r="BR19" s="639"/>
      <c r="BS19" s="640" t="s">
        <v>121</v>
      </c>
      <c r="BT19" s="640"/>
      <c r="BU19" s="640"/>
      <c r="BV19" s="640"/>
      <c r="BW19" s="640"/>
      <c r="BX19" s="640"/>
      <c r="BY19" s="640"/>
      <c r="BZ19" s="640"/>
      <c r="CA19" s="640"/>
      <c r="CB19" s="644"/>
      <c r="CD19" s="633" t="s">
        <v>260</v>
      </c>
      <c r="CE19" s="634"/>
      <c r="CF19" s="634"/>
      <c r="CG19" s="634"/>
      <c r="CH19" s="634"/>
      <c r="CI19" s="634"/>
      <c r="CJ19" s="634"/>
      <c r="CK19" s="634"/>
      <c r="CL19" s="634"/>
      <c r="CM19" s="634"/>
      <c r="CN19" s="634"/>
      <c r="CO19" s="634"/>
      <c r="CP19" s="634"/>
      <c r="CQ19" s="635"/>
      <c r="CR19" s="636" t="s">
        <v>121</v>
      </c>
      <c r="CS19" s="637"/>
      <c r="CT19" s="637"/>
      <c r="CU19" s="637"/>
      <c r="CV19" s="637"/>
      <c r="CW19" s="637"/>
      <c r="CX19" s="637"/>
      <c r="CY19" s="638"/>
      <c r="CZ19" s="639" t="s">
        <v>121</v>
      </c>
      <c r="DA19" s="639"/>
      <c r="DB19" s="639"/>
      <c r="DC19" s="639"/>
      <c r="DD19" s="645" t="s">
        <v>121</v>
      </c>
      <c r="DE19" s="637"/>
      <c r="DF19" s="637"/>
      <c r="DG19" s="637"/>
      <c r="DH19" s="637"/>
      <c r="DI19" s="637"/>
      <c r="DJ19" s="637"/>
      <c r="DK19" s="637"/>
      <c r="DL19" s="637"/>
      <c r="DM19" s="637"/>
      <c r="DN19" s="637"/>
      <c r="DO19" s="637"/>
      <c r="DP19" s="638"/>
      <c r="DQ19" s="645" t="s">
        <v>121</v>
      </c>
      <c r="DR19" s="637"/>
      <c r="DS19" s="637"/>
      <c r="DT19" s="637"/>
      <c r="DU19" s="637"/>
      <c r="DV19" s="637"/>
      <c r="DW19" s="637"/>
      <c r="DX19" s="637"/>
      <c r="DY19" s="637"/>
      <c r="DZ19" s="637"/>
      <c r="EA19" s="637"/>
      <c r="EB19" s="637"/>
      <c r="EC19" s="646"/>
    </row>
    <row r="20" spans="2:133" ht="11.25" customHeight="1">
      <c r="B20" s="649" t="s">
        <v>261</v>
      </c>
      <c r="C20" s="650"/>
      <c r="D20" s="650"/>
      <c r="E20" s="650"/>
      <c r="F20" s="650"/>
      <c r="G20" s="650"/>
      <c r="H20" s="650"/>
      <c r="I20" s="650"/>
      <c r="J20" s="650"/>
      <c r="K20" s="650"/>
      <c r="L20" s="650"/>
      <c r="M20" s="650"/>
      <c r="N20" s="650"/>
      <c r="O20" s="650"/>
      <c r="P20" s="650"/>
      <c r="Q20" s="651"/>
      <c r="R20" s="636">
        <v>8296</v>
      </c>
      <c r="S20" s="637"/>
      <c r="T20" s="637"/>
      <c r="U20" s="637"/>
      <c r="V20" s="637"/>
      <c r="W20" s="637"/>
      <c r="X20" s="637"/>
      <c r="Y20" s="638"/>
      <c r="Z20" s="639">
        <v>0</v>
      </c>
      <c r="AA20" s="639"/>
      <c r="AB20" s="639"/>
      <c r="AC20" s="639"/>
      <c r="AD20" s="640">
        <v>8296</v>
      </c>
      <c r="AE20" s="640"/>
      <c r="AF20" s="640"/>
      <c r="AG20" s="640"/>
      <c r="AH20" s="640"/>
      <c r="AI20" s="640"/>
      <c r="AJ20" s="640"/>
      <c r="AK20" s="640"/>
      <c r="AL20" s="641">
        <v>0.1</v>
      </c>
      <c r="AM20" s="642"/>
      <c r="AN20" s="642"/>
      <c r="AO20" s="643"/>
      <c r="AP20" s="633" t="s">
        <v>262</v>
      </c>
      <c r="AQ20" s="634"/>
      <c r="AR20" s="634"/>
      <c r="AS20" s="634"/>
      <c r="AT20" s="634"/>
      <c r="AU20" s="634"/>
      <c r="AV20" s="634"/>
      <c r="AW20" s="634"/>
      <c r="AX20" s="634"/>
      <c r="AY20" s="634"/>
      <c r="AZ20" s="634"/>
      <c r="BA20" s="634"/>
      <c r="BB20" s="634"/>
      <c r="BC20" s="634"/>
      <c r="BD20" s="634"/>
      <c r="BE20" s="634"/>
      <c r="BF20" s="635"/>
      <c r="BG20" s="636" t="s">
        <v>121</v>
      </c>
      <c r="BH20" s="637"/>
      <c r="BI20" s="637"/>
      <c r="BJ20" s="637"/>
      <c r="BK20" s="637"/>
      <c r="BL20" s="637"/>
      <c r="BM20" s="637"/>
      <c r="BN20" s="638"/>
      <c r="BO20" s="639" t="s">
        <v>121</v>
      </c>
      <c r="BP20" s="639"/>
      <c r="BQ20" s="639"/>
      <c r="BR20" s="639"/>
      <c r="BS20" s="640" t="s">
        <v>121</v>
      </c>
      <c r="BT20" s="640"/>
      <c r="BU20" s="640"/>
      <c r="BV20" s="640"/>
      <c r="BW20" s="640"/>
      <c r="BX20" s="640"/>
      <c r="BY20" s="640"/>
      <c r="BZ20" s="640"/>
      <c r="CA20" s="640"/>
      <c r="CB20" s="644"/>
      <c r="CD20" s="633" t="s">
        <v>263</v>
      </c>
      <c r="CE20" s="634"/>
      <c r="CF20" s="634"/>
      <c r="CG20" s="634"/>
      <c r="CH20" s="634"/>
      <c r="CI20" s="634"/>
      <c r="CJ20" s="634"/>
      <c r="CK20" s="634"/>
      <c r="CL20" s="634"/>
      <c r="CM20" s="634"/>
      <c r="CN20" s="634"/>
      <c r="CO20" s="634"/>
      <c r="CP20" s="634"/>
      <c r="CQ20" s="635"/>
      <c r="CR20" s="636">
        <v>22881916</v>
      </c>
      <c r="CS20" s="637"/>
      <c r="CT20" s="637"/>
      <c r="CU20" s="637"/>
      <c r="CV20" s="637"/>
      <c r="CW20" s="637"/>
      <c r="CX20" s="637"/>
      <c r="CY20" s="638"/>
      <c r="CZ20" s="639">
        <v>100</v>
      </c>
      <c r="DA20" s="639"/>
      <c r="DB20" s="639"/>
      <c r="DC20" s="639"/>
      <c r="DD20" s="645">
        <v>2261503</v>
      </c>
      <c r="DE20" s="637"/>
      <c r="DF20" s="637"/>
      <c r="DG20" s="637"/>
      <c r="DH20" s="637"/>
      <c r="DI20" s="637"/>
      <c r="DJ20" s="637"/>
      <c r="DK20" s="637"/>
      <c r="DL20" s="637"/>
      <c r="DM20" s="637"/>
      <c r="DN20" s="637"/>
      <c r="DO20" s="637"/>
      <c r="DP20" s="638"/>
      <c r="DQ20" s="645">
        <v>14487711</v>
      </c>
      <c r="DR20" s="637"/>
      <c r="DS20" s="637"/>
      <c r="DT20" s="637"/>
      <c r="DU20" s="637"/>
      <c r="DV20" s="637"/>
      <c r="DW20" s="637"/>
      <c r="DX20" s="637"/>
      <c r="DY20" s="637"/>
      <c r="DZ20" s="637"/>
      <c r="EA20" s="637"/>
      <c r="EB20" s="637"/>
      <c r="EC20" s="646"/>
    </row>
    <row r="21" spans="2:133" ht="11.25" customHeight="1">
      <c r="B21" s="633" t="s">
        <v>264</v>
      </c>
      <c r="C21" s="634"/>
      <c r="D21" s="634"/>
      <c r="E21" s="634"/>
      <c r="F21" s="634"/>
      <c r="G21" s="634"/>
      <c r="H21" s="634"/>
      <c r="I21" s="634"/>
      <c r="J21" s="634"/>
      <c r="K21" s="634"/>
      <c r="L21" s="634"/>
      <c r="M21" s="634"/>
      <c r="N21" s="634"/>
      <c r="O21" s="634"/>
      <c r="P21" s="634"/>
      <c r="Q21" s="635"/>
      <c r="R21" s="636">
        <v>5199054</v>
      </c>
      <c r="S21" s="637"/>
      <c r="T21" s="637"/>
      <c r="U21" s="637"/>
      <c r="V21" s="637"/>
      <c r="W21" s="637"/>
      <c r="X21" s="637"/>
      <c r="Y21" s="638"/>
      <c r="Z21" s="639">
        <v>21.9</v>
      </c>
      <c r="AA21" s="639"/>
      <c r="AB21" s="639"/>
      <c r="AC21" s="639"/>
      <c r="AD21" s="640">
        <v>4746967</v>
      </c>
      <c r="AE21" s="640"/>
      <c r="AF21" s="640"/>
      <c r="AG21" s="640"/>
      <c r="AH21" s="640"/>
      <c r="AI21" s="640"/>
      <c r="AJ21" s="640"/>
      <c r="AK21" s="640"/>
      <c r="AL21" s="641">
        <v>38.4</v>
      </c>
      <c r="AM21" s="642"/>
      <c r="AN21" s="642"/>
      <c r="AO21" s="643"/>
      <c r="AP21" s="633" t="s">
        <v>265</v>
      </c>
      <c r="AQ21" s="652"/>
      <c r="AR21" s="652"/>
      <c r="AS21" s="652"/>
      <c r="AT21" s="652"/>
      <c r="AU21" s="652"/>
      <c r="AV21" s="652"/>
      <c r="AW21" s="652"/>
      <c r="AX21" s="652"/>
      <c r="AY21" s="652"/>
      <c r="AZ21" s="652"/>
      <c r="BA21" s="652"/>
      <c r="BB21" s="652"/>
      <c r="BC21" s="652"/>
      <c r="BD21" s="652"/>
      <c r="BE21" s="652"/>
      <c r="BF21" s="653"/>
      <c r="BG21" s="636" t="s">
        <v>121</v>
      </c>
      <c r="BH21" s="637"/>
      <c r="BI21" s="637"/>
      <c r="BJ21" s="637"/>
      <c r="BK21" s="637"/>
      <c r="BL21" s="637"/>
      <c r="BM21" s="637"/>
      <c r="BN21" s="638"/>
      <c r="BO21" s="639" t="s">
        <v>121</v>
      </c>
      <c r="BP21" s="639"/>
      <c r="BQ21" s="639"/>
      <c r="BR21" s="639"/>
      <c r="BS21" s="640" t="s">
        <v>121</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c r="B22" s="633" t="s">
        <v>266</v>
      </c>
      <c r="C22" s="634"/>
      <c r="D22" s="634"/>
      <c r="E22" s="634"/>
      <c r="F22" s="634"/>
      <c r="G22" s="634"/>
      <c r="H22" s="634"/>
      <c r="I22" s="634"/>
      <c r="J22" s="634"/>
      <c r="K22" s="634"/>
      <c r="L22" s="634"/>
      <c r="M22" s="634"/>
      <c r="N22" s="634"/>
      <c r="O22" s="634"/>
      <c r="P22" s="634"/>
      <c r="Q22" s="635"/>
      <c r="R22" s="636">
        <v>4746967</v>
      </c>
      <c r="S22" s="637"/>
      <c r="T22" s="637"/>
      <c r="U22" s="637"/>
      <c r="V22" s="637"/>
      <c r="W22" s="637"/>
      <c r="X22" s="637"/>
      <c r="Y22" s="638"/>
      <c r="Z22" s="639">
        <v>20</v>
      </c>
      <c r="AA22" s="639"/>
      <c r="AB22" s="639"/>
      <c r="AC22" s="639"/>
      <c r="AD22" s="640">
        <v>4746967</v>
      </c>
      <c r="AE22" s="640"/>
      <c r="AF22" s="640"/>
      <c r="AG22" s="640"/>
      <c r="AH22" s="640"/>
      <c r="AI22" s="640"/>
      <c r="AJ22" s="640"/>
      <c r="AK22" s="640"/>
      <c r="AL22" s="641">
        <v>38.4</v>
      </c>
      <c r="AM22" s="642"/>
      <c r="AN22" s="642"/>
      <c r="AO22" s="643"/>
      <c r="AP22" s="633" t="s">
        <v>267</v>
      </c>
      <c r="AQ22" s="652"/>
      <c r="AR22" s="652"/>
      <c r="AS22" s="652"/>
      <c r="AT22" s="652"/>
      <c r="AU22" s="652"/>
      <c r="AV22" s="652"/>
      <c r="AW22" s="652"/>
      <c r="AX22" s="652"/>
      <c r="AY22" s="652"/>
      <c r="AZ22" s="652"/>
      <c r="BA22" s="652"/>
      <c r="BB22" s="652"/>
      <c r="BC22" s="652"/>
      <c r="BD22" s="652"/>
      <c r="BE22" s="652"/>
      <c r="BF22" s="653"/>
      <c r="BG22" s="636" t="s">
        <v>121</v>
      </c>
      <c r="BH22" s="637"/>
      <c r="BI22" s="637"/>
      <c r="BJ22" s="637"/>
      <c r="BK22" s="637"/>
      <c r="BL22" s="637"/>
      <c r="BM22" s="637"/>
      <c r="BN22" s="638"/>
      <c r="BO22" s="639" t="s">
        <v>121</v>
      </c>
      <c r="BP22" s="639"/>
      <c r="BQ22" s="639"/>
      <c r="BR22" s="639"/>
      <c r="BS22" s="640" t="s">
        <v>121</v>
      </c>
      <c r="BT22" s="640"/>
      <c r="BU22" s="640"/>
      <c r="BV22" s="640"/>
      <c r="BW22" s="640"/>
      <c r="BX22" s="640"/>
      <c r="BY22" s="640"/>
      <c r="BZ22" s="640"/>
      <c r="CA22" s="640"/>
      <c r="CB22" s="644"/>
      <c r="CD22" s="618" t="s">
        <v>268</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c r="B23" s="633" t="s">
        <v>269</v>
      </c>
      <c r="C23" s="634"/>
      <c r="D23" s="634"/>
      <c r="E23" s="634"/>
      <c r="F23" s="634"/>
      <c r="G23" s="634"/>
      <c r="H23" s="634"/>
      <c r="I23" s="634"/>
      <c r="J23" s="634"/>
      <c r="K23" s="634"/>
      <c r="L23" s="634"/>
      <c r="M23" s="634"/>
      <c r="N23" s="634"/>
      <c r="O23" s="634"/>
      <c r="P23" s="634"/>
      <c r="Q23" s="635"/>
      <c r="R23" s="636">
        <v>449940</v>
      </c>
      <c r="S23" s="637"/>
      <c r="T23" s="637"/>
      <c r="U23" s="637"/>
      <c r="V23" s="637"/>
      <c r="W23" s="637"/>
      <c r="X23" s="637"/>
      <c r="Y23" s="638"/>
      <c r="Z23" s="639">
        <v>1.9</v>
      </c>
      <c r="AA23" s="639"/>
      <c r="AB23" s="639"/>
      <c r="AC23" s="639"/>
      <c r="AD23" s="640" t="s">
        <v>121</v>
      </c>
      <c r="AE23" s="640"/>
      <c r="AF23" s="640"/>
      <c r="AG23" s="640"/>
      <c r="AH23" s="640"/>
      <c r="AI23" s="640"/>
      <c r="AJ23" s="640"/>
      <c r="AK23" s="640"/>
      <c r="AL23" s="641" t="s">
        <v>121</v>
      </c>
      <c r="AM23" s="642"/>
      <c r="AN23" s="642"/>
      <c r="AO23" s="643"/>
      <c r="AP23" s="633" t="s">
        <v>270</v>
      </c>
      <c r="AQ23" s="652"/>
      <c r="AR23" s="652"/>
      <c r="AS23" s="652"/>
      <c r="AT23" s="652"/>
      <c r="AU23" s="652"/>
      <c r="AV23" s="652"/>
      <c r="AW23" s="652"/>
      <c r="AX23" s="652"/>
      <c r="AY23" s="652"/>
      <c r="AZ23" s="652"/>
      <c r="BA23" s="652"/>
      <c r="BB23" s="652"/>
      <c r="BC23" s="652"/>
      <c r="BD23" s="652"/>
      <c r="BE23" s="652"/>
      <c r="BF23" s="653"/>
      <c r="BG23" s="636" t="s">
        <v>121</v>
      </c>
      <c r="BH23" s="637"/>
      <c r="BI23" s="637"/>
      <c r="BJ23" s="637"/>
      <c r="BK23" s="637"/>
      <c r="BL23" s="637"/>
      <c r="BM23" s="637"/>
      <c r="BN23" s="638"/>
      <c r="BO23" s="639" t="s">
        <v>121</v>
      </c>
      <c r="BP23" s="639"/>
      <c r="BQ23" s="639"/>
      <c r="BR23" s="639"/>
      <c r="BS23" s="640" t="s">
        <v>121</v>
      </c>
      <c r="BT23" s="640"/>
      <c r="BU23" s="640"/>
      <c r="BV23" s="640"/>
      <c r="BW23" s="640"/>
      <c r="BX23" s="640"/>
      <c r="BY23" s="640"/>
      <c r="BZ23" s="640"/>
      <c r="CA23" s="640"/>
      <c r="CB23" s="644"/>
      <c r="CD23" s="618" t="s">
        <v>210</v>
      </c>
      <c r="CE23" s="619"/>
      <c r="CF23" s="619"/>
      <c r="CG23" s="619"/>
      <c r="CH23" s="619"/>
      <c r="CI23" s="619"/>
      <c r="CJ23" s="619"/>
      <c r="CK23" s="619"/>
      <c r="CL23" s="619"/>
      <c r="CM23" s="619"/>
      <c r="CN23" s="619"/>
      <c r="CO23" s="619"/>
      <c r="CP23" s="619"/>
      <c r="CQ23" s="620"/>
      <c r="CR23" s="618" t="s">
        <v>271</v>
      </c>
      <c r="CS23" s="619"/>
      <c r="CT23" s="619"/>
      <c r="CU23" s="619"/>
      <c r="CV23" s="619"/>
      <c r="CW23" s="619"/>
      <c r="CX23" s="619"/>
      <c r="CY23" s="620"/>
      <c r="CZ23" s="618" t="s">
        <v>272</v>
      </c>
      <c r="DA23" s="619"/>
      <c r="DB23" s="619"/>
      <c r="DC23" s="620"/>
      <c r="DD23" s="618" t="s">
        <v>273</v>
      </c>
      <c r="DE23" s="619"/>
      <c r="DF23" s="619"/>
      <c r="DG23" s="619"/>
      <c r="DH23" s="619"/>
      <c r="DI23" s="619"/>
      <c r="DJ23" s="619"/>
      <c r="DK23" s="620"/>
      <c r="DL23" s="663" t="s">
        <v>274</v>
      </c>
      <c r="DM23" s="664"/>
      <c r="DN23" s="664"/>
      <c r="DO23" s="664"/>
      <c r="DP23" s="664"/>
      <c r="DQ23" s="664"/>
      <c r="DR23" s="664"/>
      <c r="DS23" s="664"/>
      <c r="DT23" s="664"/>
      <c r="DU23" s="664"/>
      <c r="DV23" s="665"/>
      <c r="DW23" s="618" t="s">
        <v>275</v>
      </c>
      <c r="DX23" s="619"/>
      <c r="DY23" s="619"/>
      <c r="DZ23" s="619"/>
      <c r="EA23" s="619"/>
      <c r="EB23" s="619"/>
      <c r="EC23" s="620"/>
    </row>
    <row r="24" spans="2:133" ht="11.25" customHeight="1">
      <c r="B24" s="633" t="s">
        <v>276</v>
      </c>
      <c r="C24" s="634"/>
      <c r="D24" s="634"/>
      <c r="E24" s="634"/>
      <c r="F24" s="634"/>
      <c r="G24" s="634"/>
      <c r="H24" s="634"/>
      <c r="I24" s="634"/>
      <c r="J24" s="634"/>
      <c r="K24" s="634"/>
      <c r="L24" s="634"/>
      <c r="M24" s="634"/>
      <c r="N24" s="634"/>
      <c r="O24" s="634"/>
      <c r="P24" s="634"/>
      <c r="Q24" s="635"/>
      <c r="R24" s="636">
        <v>2147</v>
      </c>
      <c r="S24" s="637"/>
      <c r="T24" s="637"/>
      <c r="U24" s="637"/>
      <c r="V24" s="637"/>
      <c r="W24" s="637"/>
      <c r="X24" s="637"/>
      <c r="Y24" s="638"/>
      <c r="Z24" s="639">
        <v>0</v>
      </c>
      <c r="AA24" s="639"/>
      <c r="AB24" s="639"/>
      <c r="AC24" s="639"/>
      <c r="AD24" s="640" t="s">
        <v>121</v>
      </c>
      <c r="AE24" s="640"/>
      <c r="AF24" s="640"/>
      <c r="AG24" s="640"/>
      <c r="AH24" s="640"/>
      <c r="AI24" s="640"/>
      <c r="AJ24" s="640"/>
      <c r="AK24" s="640"/>
      <c r="AL24" s="641" t="s">
        <v>121</v>
      </c>
      <c r="AM24" s="642"/>
      <c r="AN24" s="642"/>
      <c r="AO24" s="643"/>
      <c r="AP24" s="633" t="s">
        <v>277</v>
      </c>
      <c r="AQ24" s="652"/>
      <c r="AR24" s="652"/>
      <c r="AS24" s="652"/>
      <c r="AT24" s="652"/>
      <c r="AU24" s="652"/>
      <c r="AV24" s="652"/>
      <c r="AW24" s="652"/>
      <c r="AX24" s="652"/>
      <c r="AY24" s="652"/>
      <c r="AZ24" s="652"/>
      <c r="BA24" s="652"/>
      <c r="BB24" s="652"/>
      <c r="BC24" s="652"/>
      <c r="BD24" s="652"/>
      <c r="BE24" s="652"/>
      <c r="BF24" s="653"/>
      <c r="BG24" s="636" t="s">
        <v>121</v>
      </c>
      <c r="BH24" s="637"/>
      <c r="BI24" s="637"/>
      <c r="BJ24" s="637"/>
      <c r="BK24" s="637"/>
      <c r="BL24" s="637"/>
      <c r="BM24" s="637"/>
      <c r="BN24" s="638"/>
      <c r="BO24" s="639" t="s">
        <v>121</v>
      </c>
      <c r="BP24" s="639"/>
      <c r="BQ24" s="639"/>
      <c r="BR24" s="639"/>
      <c r="BS24" s="640" t="s">
        <v>121</v>
      </c>
      <c r="BT24" s="640"/>
      <c r="BU24" s="640"/>
      <c r="BV24" s="640"/>
      <c r="BW24" s="640"/>
      <c r="BX24" s="640"/>
      <c r="BY24" s="640"/>
      <c r="BZ24" s="640"/>
      <c r="CA24" s="640"/>
      <c r="CB24" s="644"/>
      <c r="CD24" s="622" t="s">
        <v>278</v>
      </c>
      <c r="CE24" s="623"/>
      <c r="CF24" s="623"/>
      <c r="CG24" s="623"/>
      <c r="CH24" s="623"/>
      <c r="CI24" s="623"/>
      <c r="CJ24" s="623"/>
      <c r="CK24" s="623"/>
      <c r="CL24" s="623"/>
      <c r="CM24" s="623"/>
      <c r="CN24" s="623"/>
      <c r="CO24" s="623"/>
      <c r="CP24" s="623"/>
      <c r="CQ24" s="624"/>
      <c r="CR24" s="625">
        <v>11240788</v>
      </c>
      <c r="CS24" s="626"/>
      <c r="CT24" s="626"/>
      <c r="CU24" s="626"/>
      <c r="CV24" s="626"/>
      <c r="CW24" s="626"/>
      <c r="CX24" s="626"/>
      <c r="CY24" s="627"/>
      <c r="CZ24" s="630">
        <v>49.1</v>
      </c>
      <c r="DA24" s="631"/>
      <c r="DB24" s="631"/>
      <c r="DC24" s="647"/>
      <c r="DD24" s="671">
        <v>6614713</v>
      </c>
      <c r="DE24" s="626"/>
      <c r="DF24" s="626"/>
      <c r="DG24" s="626"/>
      <c r="DH24" s="626"/>
      <c r="DI24" s="626"/>
      <c r="DJ24" s="626"/>
      <c r="DK24" s="627"/>
      <c r="DL24" s="671">
        <v>5676659</v>
      </c>
      <c r="DM24" s="626"/>
      <c r="DN24" s="626"/>
      <c r="DO24" s="626"/>
      <c r="DP24" s="626"/>
      <c r="DQ24" s="626"/>
      <c r="DR24" s="626"/>
      <c r="DS24" s="626"/>
      <c r="DT24" s="626"/>
      <c r="DU24" s="626"/>
      <c r="DV24" s="627"/>
      <c r="DW24" s="630">
        <v>45.8</v>
      </c>
      <c r="DX24" s="631"/>
      <c r="DY24" s="631"/>
      <c r="DZ24" s="631"/>
      <c r="EA24" s="631"/>
      <c r="EB24" s="631"/>
      <c r="EC24" s="632"/>
    </row>
    <row r="25" spans="2:133" ht="11.25" customHeight="1">
      <c r="B25" s="633" t="s">
        <v>279</v>
      </c>
      <c r="C25" s="634"/>
      <c r="D25" s="634"/>
      <c r="E25" s="634"/>
      <c r="F25" s="634"/>
      <c r="G25" s="634"/>
      <c r="H25" s="634"/>
      <c r="I25" s="634"/>
      <c r="J25" s="634"/>
      <c r="K25" s="634"/>
      <c r="L25" s="634"/>
      <c r="M25" s="634"/>
      <c r="N25" s="634"/>
      <c r="O25" s="634"/>
      <c r="P25" s="634"/>
      <c r="Q25" s="635"/>
      <c r="R25" s="636">
        <v>12756591</v>
      </c>
      <c r="S25" s="637"/>
      <c r="T25" s="637"/>
      <c r="U25" s="637"/>
      <c r="V25" s="637"/>
      <c r="W25" s="637"/>
      <c r="X25" s="637"/>
      <c r="Y25" s="638"/>
      <c r="Z25" s="639">
        <v>53.7</v>
      </c>
      <c r="AA25" s="639"/>
      <c r="AB25" s="639"/>
      <c r="AC25" s="639"/>
      <c r="AD25" s="640">
        <v>12304504</v>
      </c>
      <c r="AE25" s="640"/>
      <c r="AF25" s="640"/>
      <c r="AG25" s="640"/>
      <c r="AH25" s="640"/>
      <c r="AI25" s="640"/>
      <c r="AJ25" s="640"/>
      <c r="AK25" s="640"/>
      <c r="AL25" s="641">
        <v>99.7</v>
      </c>
      <c r="AM25" s="642"/>
      <c r="AN25" s="642"/>
      <c r="AO25" s="643"/>
      <c r="AP25" s="633" t="s">
        <v>280</v>
      </c>
      <c r="AQ25" s="652"/>
      <c r="AR25" s="652"/>
      <c r="AS25" s="652"/>
      <c r="AT25" s="652"/>
      <c r="AU25" s="652"/>
      <c r="AV25" s="652"/>
      <c r="AW25" s="652"/>
      <c r="AX25" s="652"/>
      <c r="AY25" s="652"/>
      <c r="AZ25" s="652"/>
      <c r="BA25" s="652"/>
      <c r="BB25" s="652"/>
      <c r="BC25" s="652"/>
      <c r="BD25" s="652"/>
      <c r="BE25" s="652"/>
      <c r="BF25" s="653"/>
      <c r="BG25" s="636" t="s">
        <v>121</v>
      </c>
      <c r="BH25" s="637"/>
      <c r="BI25" s="637"/>
      <c r="BJ25" s="637"/>
      <c r="BK25" s="637"/>
      <c r="BL25" s="637"/>
      <c r="BM25" s="637"/>
      <c r="BN25" s="638"/>
      <c r="BO25" s="639" t="s">
        <v>121</v>
      </c>
      <c r="BP25" s="639"/>
      <c r="BQ25" s="639"/>
      <c r="BR25" s="639"/>
      <c r="BS25" s="640" t="s">
        <v>121</v>
      </c>
      <c r="BT25" s="640"/>
      <c r="BU25" s="640"/>
      <c r="BV25" s="640"/>
      <c r="BW25" s="640"/>
      <c r="BX25" s="640"/>
      <c r="BY25" s="640"/>
      <c r="BZ25" s="640"/>
      <c r="CA25" s="640"/>
      <c r="CB25" s="644"/>
      <c r="CD25" s="633" t="s">
        <v>281</v>
      </c>
      <c r="CE25" s="634"/>
      <c r="CF25" s="634"/>
      <c r="CG25" s="634"/>
      <c r="CH25" s="634"/>
      <c r="CI25" s="634"/>
      <c r="CJ25" s="634"/>
      <c r="CK25" s="634"/>
      <c r="CL25" s="634"/>
      <c r="CM25" s="634"/>
      <c r="CN25" s="634"/>
      <c r="CO25" s="634"/>
      <c r="CP25" s="634"/>
      <c r="CQ25" s="635"/>
      <c r="CR25" s="636">
        <v>2859838</v>
      </c>
      <c r="CS25" s="668"/>
      <c r="CT25" s="668"/>
      <c r="CU25" s="668"/>
      <c r="CV25" s="668"/>
      <c r="CW25" s="668"/>
      <c r="CX25" s="668"/>
      <c r="CY25" s="669"/>
      <c r="CZ25" s="641">
        <v>12.5</v>
      </c>
      <c r="DA25" s="666"/>
      <c r="DB25" s="666"/>
      <c r="DC25" s="670"/>
      <c r="DD25" s="645">
        <v>2708066</v>
      </c>
      <c r="DE25" s="668"/>
      <c r="DF25" s="668"/>
      <c r="DG25" s="668"/>
      <c r="DH25" s="668"/>
      <c r="DI25" s="668"/>
      <c r="DJ25" s="668"/>
      <c r="DK25" s="669"/>
      <c r="DL25" s="645">
        <v>2440668</v>
      </c>
      <c r="DM25" s="668"/>
      <c r="DN25" s="668"/>
      <c r="DO25" s="668"/>
      <c r="DP25" s="668"/>
      <c r="DQ25" s="668"/>
      <c r="DR25" s="668"/>
      <c r="DS25" s="668"/>
      <c r="DT25" s="668"/>
      <c r="DU25" s="668"/>
      <c r="DV25" s="669"/>
      <c r="DW25" s="641">
        <v>19.7</v>
      </c>
      <c r="DX25" s="666"/>
      <c r="DY25" s="666"/>
      <c r="DZ25" s="666"/>
      <c r="EA25" s="666"/>
      <c r="EB25" s="666"/>
      <c r="EC25" s="667"/>
    </row>
    <row r="26" spans="2:133" ht="11.25" customHeight="1">
      <c r="B26" s="633" t="s">
        <v>282</v>
      </c>
      <c r="C26" s="634"/>
      <c r="D26" s="634"/>
      <c r="E26" s="634"/>
      <c r="F26" s="634"/>
      <c r="G26" s="634"/>
      <c r="H26" s="634"/>
      <c r="I26" s="634"/>
      <c r="J26" s="634"/>
      <c r="K26" s="634"/>
      <c r="L26" s="634"/>
      <c r="M26" s="634"/>
      <c r="N26" s="634"/>
      <c r="O26" s="634"/>
      <c r="P26" s="634"/>
      <c r="Q26" s="635"/>
      <c r="R26" s="636">
        <v>5101</v>
      </c>
      <c r="S26" s="637"/>
      <c r="T26" s="637"/>
      <c r="U26" s="637"/>
      <c r="V26" s="637"/>
      <c r="W26" s="637"/>
      <c r="X26" s="637"/>
      <c r="Y26" s="638"/>
      <c r="Z26" s="639">
        <v>0</v>
      </c>
      <c r="AA26" s="639"/>
      <c r="AB26" s="639"/>
      <c r="AC26" s="639"/>
      <c r="AD26" s="640">
        <v>5101</v>
      </c>
      <c r="AE26" s="640"/>
      <c r="AF26" s="640"/>
      <c r="AG26" s="640"/>
      <c r="AH26" s="640"/>
      <c r="AI26" s="640"/>
      <c r="AJ26" s="640"/>
      <c r="AK26" s="640"/>
      <c r="AL26" s="641">
        <v>0</v>
      </c>
      <c r="AM26" s="642"/>
      <c r="AN26" s="642"/>
      <c r="AO26" s="643"/>
      <c r="AP26" s="633" t="s">
        <v>283</v>
      </c>
      <c r="AQ26" s="652"/>
      <c r="AR26" s="652"/>
      <c r="AS26" s="652"/>
      <c r="AT26" s="652"/>
      <c r="AU26" s="652"/>
      <c r="AV26" s="652"/>
      <c r="AW26" s="652"/>
      <c r="AX26" s="652"/>
      <c r="AY26" s="652"/>
      <c r="AZ26" s="652"/>
      <c r="BA26" s="652"/>
      <c r="BB26" s="652"/>
      <c r="BC26" s="652"/>
      <c r="BD26" s="652"/>
      <c r="BE26" s="652"/>
      <c r="BF26" s="653"/>
      <c r="BG26" s="636" t="s">
        <v>121</v>
      </c>
      <c r="BH26" s="637"/>
      <c r="BI26" s="637"/>
      <c r="BJ26" s="637"/>
      <c r="BK26" s="637"/>
      <c r="BL26" s="637"/>
      <c r="BM26" s="637"/>
      <c r="BN26" s="638"/>
      <c r="BO26" s="639" t="s">
        <v>121</v>
      </c>
      <c r="BP26" s="639"/>
      <c r="BQ26" s="639"/>
      <c r="BR26" s="639"/>
      <c r="BS26" s="640" t="s">
        <v>121</v>
      </c>
      <c r="BT26" s="640"/>
      <c r="BU26" s="640"/>
      <c r="BV26" s="640"/>
      <c r="BW26" s="640"/>
      <c r="BX26" s="640"/>
      <c r="BY26" s="640"/>
      <c r="BZ26" s="640"/>
      <c r="CA26" s="640"/>
      <c r="CB26" s="644"/>
      <c r="CD26" s="633" t="s">
        <v>284</v>
      </c>
      <c r="CE26" s="634"/>
      <c r="CF26" s="634"/>
      <c r="CG26" s="634"/>
      <c r="CH26" s="634"/>
      <c r="CI26" s="634"/>
      <c r="CJ26" s="634"/>
      <c r="CK26" s="634"/>
      <c r="CL26" s="634"/>
      <c r="CM26" s="634"/>
      <c r="CN26" s="634"/>
      <c r="CO26" s="634"/>
      <c r="CP26" s="634"/>
      <c r="CQ26" s="635"/>
      <c r="CR26" s="636">
        <v>1781180</v>
      </c>
      <c r="CS26" s="637"/>
      <c r="CT26" s="637"/>
      <c r="CU26" s="637"/>
      <c r="CV26" s="637"/>
      <c r="CW26" s="637"/>
      <c r="CX26" s="637"/>
      <c r="CY26" s="638"/>
      <c r="CZ26" s="641">
        <v>7.8</v>
      </c>
      <c r="DA26" s="666"/>
      <c r="DB26" s="666"/>
      <c r="DC26" s="670"/>
      <c r="DD26" s="645">
        <v>1725295</v>
      </c>
      <c r="DE26" s="637"/>
      <c r="DF26" s="637"/>
      <c r="DG26" s="637"/>
      <c r="DH26" s="637"/>
      <c r="DI26" s="637"/>
      <c r="DJ26" s="637"/>
      <c r="DK26" s="638"/>
      <c r="DL26" s="645" t="s">
        <v>121</v>
      </c>
      <c r="DM26" s="637"/>
      <c r="DN26" s="637"/>
      <c r="DO26" s="637"/>
      <c r="DP26" s="637"/>
      <c r="DQ26" s="637"/>
      <c r="DR26" s="637"/>
      <c r="DS26" s="637"/>
      <c r="DT26" s="637"/>
      <c r="DU26" s="637"/>
      <c r="DV26" s="638"/>
      <c r="DW26" s="641" t="s">
        <v>121</v>
      </c>
      <c r="DX26" s="666"/>
      <c r="DY26" s="666"/>
      <c r="DZ26" s="666"/>
      <c r="EA26" s="666"/>
      <c r="EB26" s="666"/>
      <c r="EC26" s="667"/>
    </row>
    <row r="27" spans="2:133" ht="11.25" customHeight="1">
      <c r="B27" s="633" t="s">
        <v>285</v>
      </c>
      <c r="C27" s="634"/>
      <c r="D27" s="634"/>
      <c r="E27" s="634"/>
      <c r="F27" s="634"/>
      <c r="G27" s="634"/>
      <c r="H27" s="634"/>
      <c r="I27" s="634"/>
      <c r="J27" s="634"/>
      <c r="K27" s="634"/>
      <c r="L27" s="634"/>
      <c r="M27" s="634"/>
      <c r="N27" s="634"/>
      <c r="O27" s="634"/>
      <c r="P27" s="634"/>
      <c r="Q27" s="635"/>
      <c r="R27" s="636">
        <v>81515</v>
      </c>
      <c r="S27" s="637"/>
      <c r="T27" s="637"/>
      <c r="U27" s="637"/>
      <c r="V27" s="637"/>
      <c r="W27" s="637"/>
      <c r="X27" s="637"/>
      <c r="Y27" s="638"/>
      <c r="Z27" s="639">
        <v>0.3</v>
      </c>
      <c r="AA27" s="639"/>
      <c r="AB27" s="639"/>
      <c r="AC27" s="639"/>
      <c r="AD27" s="640" t="s">
        <v>121</v>
      </c>
      <c r="AE27" s="640"/>
      <c r="AF27" s="640"/>
      <c r="AG27" s="640"/>
      <c r="AH27" s="640"/>
      <c r="AI27" s="640"/>
      <c r="AJ27" s="640"/>
      <c r="AK27" s="640"/>
      <c r="AL27" s="641" t="s">
        <v>121</v>
      </c>
      <c r="AM27" s="642"/>
      <c r="AN27" s="642"/>
      <c r="AO27" s="643"/>
      <c r="AP27" s="633" t="s">
        <v>286</v>
      </c>
      <c r="AQ27" s="634"/>
      <c r="AR27" s="634"/>
      <c r="AS27" s="634"/>
      <c r="AT27" s="634"/>
      <c r="AU27" s="634"/>
      <c r="AV27" s="634"/>
      <c r="AW27" s="634"/>
      <c r="AX27" s="634"/>
      <c r="AY27" s="634"/>
      <c r="AZ27" s="634"/>
      <c r="BA27" s="634"/>
      <c r="BB27" s="634"/>
      <c r="BC27" s="634"/>
      <c r="BD27" s="634"/>
      <c r="BE27" s="634"/>
      <c r="BF27" s="635"/>
      <c r="BG27" s="636">
        <v>5493496</v>
      </c>
      <c r="BH27" s="637"/>
      <c r="BI27" s="637"/>
      <c r="BJ27" s="637"/>
      <c r="BK27" s="637"/>
      <c r="BL27" s="637"/>
      <c r="BM27" s="637"/>
      <c r="BN27" s="638"/>
      <c r="BO27" s="639">
        <v>100</v>
      </c>
      <c r="BP27" s="639"/>
      <c r="BQ27" s="639"/>
      <c r="BR27" s="639"/>
      <c r="BS27" s="640">
        <v>53093</v>
      </c>
      <c r="BT27" s="640"/>
      <c r="BU27" s="640"/>
      <c r="BV27" s="640"/>
      <c r="BW27" s="640"/>
      <c r="BX27" s="640"/>
      <c r="BY27" s="640"/>
      <c r="BZ27" s="640"/>
      <c r="CA27" s="640"/>
      <c r="CB27" s="644"/>
      <c r="CD27" s="633" t="s">
        <v>287</v>
      </c>
      <c r="CE27" s="634"/>
      <c r="CF27" s="634"/>
      <c r="CG27" s="634"/>
      <c r="CH27" s="634"/>
      <c r="CI27" s="634"/>
      <c r="CJ27" s="634"/>
      <c r="CK27" s="634"/>
      <c r="CL27" s="634"/>
      <c r="CM27" s="634"/>
      <c r="CN27" s="634"/>
      <c r="CO27" s="634"/>
      <c r="CP27" s="634"/>
      <c r="CQ27" s="635"/>
      <c r="CR27" s="636">
        <v>6938381</v>
      </c>
      <c r="CS27" s="668"/>
      <c r="CT27" s="668"/>
      <c r="CU27" s="668"/>
      <c r="CV27" s="668"/>
      <c r="CW27" s="668"/>
      <c r="CX27" s="668"/>
      <c r="CY27" s="669"/>
      <c r="CZ27" s="641">
        <v>30.3</v>
      </c>
      <c r="DA27" s="666"/>
      <c r="DB27" s="666"/>
      <c r="DC27" s="670"/>
      <c r="DD27" s="645">
        <v>2464078</v>
      </c>
      <c r="DE27" s="668"/>
      <c r="DF27" s="668"/>
      <c r="DG27" s="668"/>
      <c r="DH27" s="668"/>
      <c r="DI27" s="668"/>
      <c r="DJ27" s="668"/>
      <c r="DK27" s="669"/>
      <c r="DL27" s="645">
        <v>1793422</v>
      </c>
      <c r="DM27" s="668"/>
      <c r="DN27" s="668"/>
      <c r="DO27" s="668"/>
      <c r="DP27" s="668"/>
      <c r="DQ27" s="668"/>
      <c r="DR27" s="668"/>
      <c r="DS27" s="668"/>
      <c r="DT27" s="668"/>
      <c r="DU27" s="668"/>
      <c r="DV27" s="669"/>
      <c r="DW27" s="641">
        <v>14.5</v>
      </c>
      <c r="DX27" s="666"/>
      <c r="DY27" s="666"/>
      <c r="DZ27" s="666"/>
      <c r="EA27" s="666"/>
      <c r="EB27" s="666"/>
      <c r="EC27" s="667"/>
    </row>
    <row r="28" spans="2:133" ht="11.25" customHeight="1">
      <c r="B28" s="633" t="s">
        <v>288</v>
      </c>
      <c r="C28" s="634"/>
      <c r="D28" s="634"/>
      <c r="E28" s="634"/>
      <c r="F28" s="634"/>
      <c r="G28" s="634"/>
      <c r="H28" s="634"/>
      <c r="I28" s="634"/>
      <c r="J28" s="634"/>
      <c r="K28" s="634"/>
      <c r="L28" s="634"/>
      <c r="M28" s="634"/>
      <c r="N28" s="634"/>
      <c r="O28" s="634"/>
      <c r="P28" s="634"/>
      <c r="Q28" s="635"/>
      <c r="R28" s="636">
        <v>119150</v>
      </c>
      <c r="S28" s="637"/>
      <c r="T28" s="637"/>
      <c r="U28" s="637"/>
      <c r="V28" s="637"/>
      <c r="W28" s="637"/>
      <c r="X28" s="637"/>
      <c r="Y28" s="638"/>
      <c r="Z28" s="639">
        <v>0.5</v>
      </c>
      <c r="AA28" s="639"/>
      <c r="AB28" s="639"/>
      <c r="AC28" s="639"/>
      <c r="AD28" s="640">
        <v>11669</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289</v>
      </c>
      <c r="CE28" s="634"/>
      <c r="CF28" s="634"/>
      <c r="CG28" s="634"/>
      <c r="CH28" s="634"/>
      <c r="CI28" s="634"/>
      <c r="CJ28" s="634"/>
      <c r="CK28" s="634"/>
      <c r="CL28" s="634"/>
      <c r="CM28" s="634"/>
      <c r="CN28" s="634"/>
      <c r="CO28" s="634"/>
      <c r="CP28" s="634"/>
      <c r="CQ28" s="635"/>
      <c r="CR28" s="636">
        <v>1442569</v>
      </c>
      <c r="CS28" s="637"/>
      <c r="CT28" s="637"/>
      <c r="CU28" s="637"/>
      <c r="CV28" s="637"/>
      <c r="CW28" s="637"/>
      <c r="CX28" s="637"/>
      <c r="CY28" s="638"/>
      <c r="CZ28" s="641">
        <v>6.3</v>
      </c>
      <c r="DA28" s="666"/>
      <c r="DB28" s="666"/>
      <c r="DC28" s="670"/>
      <c r="DD28" s="645">
        <v>1442569</v>
      </c>
      <c r="DE28" s="637"/>
      <c r="DF28" s="637"/>
      <c r="DG28" s="637"/>
      <c r="DH28" s="637"/>
      <c r="DI28" s="637"/>
      <c r="DJ28" s="637"/>
      <c r="DK28" s="638"/>
      <c r="DL28" s="645">
        <v>1442569</v>
      </c>
      <c r="DM28" s="637"/>
      <c r="DN28" s="637"/>
      <c r="DO28" s="637"/>
      <c r="DP28" s="637"/>
      <c r="DQ28" s="637"/>
      <c r="DR28" s="637"/>
      <c r="DS28" s="637"/>
      <c r="DT28" s="637"/>
      <c r="DU28" s="637"/>
      <c r="DV28" s="638"/>
      <c r="DW28" s="641">
        <v>11.6</v>
      </c>
      <c r="DX28" s="666"/>
      <c r="DY28" s="666"/>
      <c r="DZ28" s="666"/>
      <c r="EA28" s="666"/>
      <c r="EB28" s="666"/>
      <c r="EC28" s="667"/>
    </row>
    <row r="29" spans="2:133" ht="11.25" customHeight="1">
      <c r="B29" s="633" t="s">
        <v>290</v>
      </c>
      <c r="C29" s="634"/>
      <c r="D29" s="634"/>
      <c r="E29" s="634"/>
      <c r="F29" s="634"/>
      <c r="G29" s="634"/>
      <c r="H29" s="634"/>
      <c r="I29" s="634"/>
      <c r="J29" s="634"/>
      <c r="K29" s="634"/>
      <c r="L29" s="634"/>
      <c r="M29" s="634"/>
      <c r="N29" s="634"/>
      <c r="O29" s="634"/>
      <c r="P29" s="634"/>
      <c r="Q29" s="635"/>
      <c r="R29" s="636">
        <v>22856</v>
      </c>
      <c r="S29" s="637"/>
      <c r="T29" s="637"/>
      <c r="U29" s="637"/>
      <c r="V29" s="637"/>
      <c r="W29" s="637"/>
      <c r="X29" s="637"/>
      <c r="Y29" s="638"/>
      <c r="Z29" s="639">
        <v>0.1</v>
      </c>
      <c r="AA29" s="639"/>
      <c r="AB29" s="639"/>
      <c r="AC29" s="639"/>
      <c r="AD29" s="640">
        <v>1</v>
      </c>
      <c r="AE29" s="640"/>
      <c r="AF29" s="640"/>
      <c r="AG29" s="640"/>
      <c r="AH29" s="640"/>
      <c r="AI29" s="640"/>
      <c r="AJ29" s="640"/>
      <c r="AK29" s="640"/>
      <c r="AL29" s="641">
        <v>0</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291</v>
      </c>
      <c r="CE29" s="673"/>
      <c r="CF29" s="633" t="s">
        <v>66</v>
      </c>
      <c r="CG29" s="634"/>
      <c r="CH29" s="634"/>
      <c r="CI29" s="634"/>
      <c r="CJ29" s="634"/>
      <c r="CK29" s="634"/>
      <c r="CL29" s="634"/>
      <c r="CM29" s="634"/>
      <c r="CN29" s="634"/>
      <c r="CO29" s="634"/>
      <c r="CP29" s="634"/>
      <c r="CQ29" s="635"/>
      <c r="CR29" s="636">
        <v>1442321</v>
      </c>
      <c r="CS29" s="668"/>
      <c r="CT29" s="668"/>
      <c r="CU29" s="668"/>
      <c r="CV29" s="668"/>
      <c r="CW29" s="668"/>
      <c r="CX29" s="668"/>
      <c r="CY29" s="669"/>
      <c r="CZ29" s="641">
        <v>6.3</v>
      </c>
      <c r="DA29" s="666"/>
      <c r="DB29" s="666"/>
      <c r="DC29" s="670"/>
      <c r="DD29" s="645">
        <v>1442321</v>
      </c>
      <c r="DE29" s="668"/>
      <c r="DF29" s="668"/>
      <c r="DG29" s="668"/>
      <c r="DH29" s="668"/>
      <c r="DI29" s="668"/>
      <c r="DJ29" s="668"/>
      <c r="DK29" s="669"/>
      <c r="DL29" s="645">
        <v>1442321</v>
      </c>
      <c r="DM29" s="668"/>
      <c r="DN29" s="668"/>
      <c r="DO29" s="668"/>
      <c r="DP29" s="668"/>
      <c r="DQ29" s="668"/>
      <c r="DR29" s="668"/>
      <c r="DS29" s="668"/>
      <c r="DT29" s="668"/>
      <c r="DU29" s="668"/>
      <c r="DV29" s="669"/>
      <c r="DW29" s="641">
        <v>11.6</v>
      </c>
      <c r="DX29" s="666"/>
      <c r="DY29" s="666"/>
      <c r="DZ29" s="666"/>
      <c r="EA29" s="666"/>
      <c r="EB29" s="666"/>
      <c r="EC29" s="667"/>
    </row>
    <row r="30" spans="2:133" ht="11.25" customHeight="1">
      <c r="B30" s="633" t="s">
        <v>292</v>
      </c>
      <c r="C30" s="634"/>
      <c r="D30" s="634"/>
      <c r="E30" s="634"/>
      <c r="F30" s="634"/>
      <c r="G30" s="634"/>
      <c r="H30" s="634"/>
      <c r="I30" s="634"/>
      <c r="J30" s="634"/>
      <c r="K30" s="634"/>
      <c r="L30" s="634"/>
      <c r="M30" s="634"/>
      <c r="N30" s="634"/>
      <c r="O30" s="634"/>
      <c r="P30" s="634"/>
      <c r="Q30" s="635"/>
      <c r="R30" s="636">
        <v>4713111</v>
      </c>
      <c r="S30" s="637"/>
      <c r="T30" s="637"/>
      <c r="U30" s="637"/>
      <c r="V30" s="637"/>
      <c r="W30" s="637"/>
      <c r="X30" s="637"/>
      <c r="Y30" s="638"/>
      <c r="Z30" s="639">
        <v>19.8</v>
      </c>
      <c r="AA30" s="639"/>
      <c r="AB30" s="639"/>
      <c r="AC30" s="639"/>
      <c r="AD30" s="640" t="s">
        <v>121</v>
      </c>
      <c r="AE30" s="640"/>
      <c r="AF30" s="640"/>
      <c r="AG30" s="640"/>
      <c r="AH30" s="640"/>
      <c r="AI30" s="640"/>
      <c r="AJ30" s="640"/>
      <c r="AK30" s="640"/>
      <c r="AL30" s="641" t="s">
        <v>121</v>
      </c>
      <c r="AM30" s="642"/>
      <c r="AN30" s="642"/>
      <c r="AO30" s="643"/>
      <c r="AP30" s="618" t="s">
        <v>210</v>
      </c>
      <c r="AQ30" s="619"/>
      <c r="AR30" s="619"/>
      <c r="AS30" s="619"/>
      <c r="AT30" s="619"/>
      <c r="AU30" s="619"/>
      <c r="AV30" s="619"/>
      <c r="AW30" s="619"/>
      <c r="AX30" s="619"/>
      <c r="AY30" s="619"/>
      <c r="AZ30" s="619"/>
      <c r="BA30" s="619"/>
      <c r="BB30" s="619"/>
      <c r="BC30" s="619"/>
      <c r="BD30" s="619"/>
      <c r="BE30" s="619"/>
      <c r="BF30" s="620"/>
      <c r="BG30" s="618" t="s">
        <v>293</v>
      </c>
      <c r="BH30" s="678"/>
      <c r="BI30" s="678"/>
      <c r="BJ30" s="678"/>
      <c r="BK30" s="678"/>
      <c r="BL30" s="678"/>
      <c r="BM30" s="678"/>
      <c r="BN30" s="678"/>
      <c r="BO30" s="678"/>
      <c r="BP30" s="678"/>
      <c r="BQ30" s="679"/>
      <c r="BR30" s="618" t="s">
        <v>294</v>
      </c>
      <c r="BS30" s="678"/>
      <c r="BT30" s="678"/>
      <c r="BU30" s="678"/>
      <c r="BV30" s="678"/>
      <c r="BW30" s="678"/>
      <c r="BX30" s="678"/>
      <c r="BY30" s="678"/>
      <c r="BZ30" s="678"/>
      <c r="CA30" s="678"/>
      <c r="CB30" s="679"/>
      <c r="CD30" s="674"/>
      <c r="CE30" s="675"/>
      <c r="CF30" s="633" t="s">
        <v>295</v>
      </c>
      <c r="CG30" s="634"/>
      <c r="CH30" s="634"/>
      <c r="CI30" s="634"/>
      <c r="CJ30" s="634"/>
      <c r="CK30" s="634"/>
      <c r="CL30" s="634"/>
      <c r="CM30" s="634"/>
      <c r="CN30" s="634"/>
      <c r="CO30" s="634"/>
      <c r="CP30" s="634"/>
      <c r="CQ30" s="635"/>
      <c r="CR30" s="636">
        <v>1377714</v>
      </c>
      <c r="CS30" s="637"/>
      <c r="CT30" s="637"/>
      <c r="CU30" s="637"/>
      <c r="CV30" s="637"/>
      <c r="CW30" s="637"/>
      <c r="CX30" s="637"/>
      <c r="CY30" s="638"/>
      <c r="CZ30" s="641">
        <v>6</v>
      </c>
      <c r="DA30" s="666"/>
      <c r="DB30" s="666"/>
      <c r="DC30" s="670"/>
      <c r="DD30" s="645">
        <v>1377714</v>
      </c>
      <c r="DE30" s="637"/>
      <c r="DF30" s="637"/>
      <c r="DG30" s="637"/>
      <c r="DH30" s="637"/>
      <c r="DI30" s="637"/>
      <c r="DJ30" s="637"/>
      <c r="DK30" s="638"/>
      <c r="DL30" s="645">
        <v>1377714</v>
      </c>
      <c r="DM30" s="637"/>
      <c r="DN30" s="637"/>
      <c r="DO30" s="637"/>
      <c r="DP30" s="637"/>
      <c r="DQ30" s="637"/>
      <c r="DR30" s="637"/>
      <c r="DS30" s="637"/>
      <c r="DT30" s="637"/>
      <c r="DU30" s="637"/>
      <c r="DV30" s="638"/>
      <c r="DW30" s="641">
        <v>11.1</v>
      </c>
      <c r="DX30" s="666"/>
      <c r="DY30" s="666"/>
      <c r="DZ30" s="666"/>
      <c r="EA30" s="666"/>
      <c r="EB30" s="666"/>
      <c r="EC30" s="667"/>
    </row>
    <row r="31" spans="2:133" ht="11.25" customHeight="1">
      <c r="B31" s="649" t="s">
        <v>296</v>
      </c>
      <c r="C31" s="650"/>
      <c r="D31" s="650"/>
      <c r="E31" s="650"/>
      <c r="F31" s="650"/>
      <c r="G31" s="650"/>
      <c r="H31" s="650"/>
      <c r="I31" s="650"/>
      <c r="J31" s="650"/>
      <c r="K31" s="650"/>
      <c r="L31" s="650"/>
      <c r="M31" s="650"/>
      <c r="N31" s="650"/>
      <c r="O31" s="650"/>
      <c r="P31" s="650"/>
      <c r="Q31" s="651"/>
      <c r="R31" s="636">
        <v>20555</v>
      </c>
      <c r="S31" s="637"/>
      <c r="T31" s="637"/>
      <c r="U31" s="637"/>
      <c r="V31" s="637"/>
      <c r="W31" s="637"/>
      <c r="X31" s="637"/>
      <c r="Y31" s="638"/>
      <c r="Z31" s="639">
        <v>0.1</v>
      </c>
      <c r="AA31" s="639"/>
      <c r="AB31" s="639"/>
      <c r="AC31" s="639"/>
      <c r="AD31" s="640">
        <v>20555</v>
      </c>
      <c r="AE31" s="640"/>
      <c r="AF31" s="640"/>
      <c r="AG31" s="640"/>
      <c r="AH31" s="640"/>
      <c r="AI31" s="640"/>
      <c r="AJ31" s="640"/>
      <c r="AK31" s="640"/>
      <c r="AL31" s="641">
        <v>0.2</v>
      </c>
      <c r="AM31" s="642"/>
      <c r="AN31" s="642"/>
      <c r="AO31" s="643"/>
      <c r="AP31" s="682" t="s">
        <v>297</v>
      </c>
      <c r="AQ31" s="683"/>
      <c r="AR31" s="683"/>
      <c r="AS31" s="683"/>
      <c r="AT31" s="688" t="s">
        <v>298</v>
      </c>
      <c r="AU31" s="200"/>
      <c r="AV31" s="200"/>
      <c r="AW31" s="200"/>
      <c r="AX31" s="622" t="s">
        <v>176</v>
      </c>
      <c r="AY31" s="623"/>
      <c r="AZ31" s="623"/>
      <c r="BA31" s="623"/>
      <c r="BB31" s="623"/>
      <c r="BC31" s="623"/>
      <c r="BD31" s="623"/>
      <c r="BE31" s="623"/>
      <c r="BF31" s="624"/>
      <c r="BG31" s="692">
        <v>99.2</v>
      </c>
      <c r="BH31" s="680"/>
      <c r="BI31" s="680"/>
      <c r="BJ31" s="680"/>
      <c r="BK31" s="680"/>
      <c r="BL31" s="680"/>
      <c r="BM31" s="631">
        <v>98.2</v>
      </c>
      <c r="BN31" s="680"/>
      <c r="BO31" s="680"/>
      <c r="BP31" s="680"/>
      <c r="BQ31" s="681"/>
      <c r="BR31" s="692">
        <v>99.4</v>
      </c>
      <c r="BS31" s="680"/>
      <c r="BT31" s="680"/>
      <c r="BU31" s="680"/>
      <c r="BV31" s="680"/>
      <c r="BW31" s="680"/>
      <c r="BX31" s="631">
        <v>98.4</v>
      </c>
      <c r="BY31" s="680"/>
      <c r="BZ31" s="680"/>
      <c r="CA31" s="680"/>
      <c r="CB31" s="681"/>
      <c r="CD31" s="674"/>
      <c r="CE31" s="675"/>
      <c r="CF31" s="633" t="s">
        <v>299</v>
      </c>
      <c r="CG31" s="634"/>
      <c r="CH31" s="634"/>
      <c r="CI31" s="634"/>
      <c r="CJ31" s="634"/>
      <c r="CK31" s="634"/>
      <c r="CL31" s="634"/>
      <c r="CM31" s="634"/>
      <c r="CN31" s="634"/>
      <c r="CO31" s="634"/>
      <c r="CP31" s="634"/>
      <c r="CQ31" s="635"/>
      <c r="CR31" s="636">
        <v>64607</v>
      </c>
      <c r="CS31" s="668"/>
      <c r="CT31" s="668"/>
      <c r="CU31" s="668"/>
      <c r="CV31" s="668"/>
      <c r="CW31" s="668"/>
      <c r="CX31" s="668"/>
      <c r="CY31" s="669"/>
      <c r="CZ31" s="641">
        <v>0.3</v>
      </c>
      <c r="DA31" s="666"/>
      <c r="DB31" s="666"/>
      <c r="DC31" s="670"/>
      <c r="DD31" s="645">
        <v>64607</v>
      </c>
      <c r="DE31" s="668"/>
      <c r="DF31" s="668"/>
      <c r="DG31" s="668"/>
      <c r="DH31" s="668"/>
      <c r="DI31" s="668"/>
      <c r="DJ31" s="668"/>
      <c r="DK31" s="669"/>
      <c r="DL31" s="645">
        <v>64607</v>
      </c>
      <c r="DM31" s="668"/>
      <c r="DN31" s="668"/>
      <c r="DO31" s="668"/>
      <c r="DP31" s="668"/>
      <c r="DQ31" s="668"/>
      <c r="DR31" s="668"/>
      <c r="DS31" s="668"/>
      <c r="DT31" s="668"/>
      <c r="DU31" s="668"/>
      <c r="DV31" s="669"/>
      <c r="DW31" s="641">
        <v>0.5</v>
      </c>
      <c r="DX31" s="666"/>
      <c r="DY31" s="666"/>
      <c r="DZ31" s="666"/>
      <c r="EA31" s="666"/>
      <c r="EB31" s="666"/>
      <c r="EC31" s="667"/>
    </row>
    <row r="32" spans="2:133" ht="11.25" customHeight="1">
      <c r="B32" s="633" t="s">
        <v>300</v>
      </c>
      <c r="C32" s="634"/>
      <c r="D32" s="634"/>
      <c r="E32" s="634"/>
      <c r="F32" s="634"/>
      <c r="G32" s="634"/>
      <c r="H32" s="634"/>
      <c r="I32" s="634"/>
      <c r="J32" s="634"/>
      <c r="K32" s="634"/>
      <c r="L32" s="634"/>
      <c r="M32" s="634"/>
      <c r="N32" s="634"/>
      <c r="O32" s="634"/>
      <c r="P32" s="634"/>
      <c r="Q32" s="635"/>
      <c r="R32" s="636">
        <v>2126019</v>
      </c>
      <c r="S32" s="637"/>
      <c r="T32" s="637"/>
      <c r="U32" s="637"/>
      <c r="V32" s="637"/>
      <c r="W32" s="637"/>
      <c r="X32" s="637"/>
      <c r="Y32" s="638"/>
      <c r="Z32" s="639">
        <v>9</v>
      </c>
      <c r="AA32" s="639"/>
      <c r="AB32" s="639"/>
      <c r="AC32" s="639"/>
      <c r="AD32" s="640" t="s">
        <v>121</v>
      </c>
      <c r="AE32" s="640"/>
      <c r="AF32" s="640"/>
      <c r="AG32" s="640"/>
      <c r="AH32" s="640"/>
      <c r="AI32" s="640"/>
      <c r="AJ32" s="640"/>
      <c r="AK32" s="640"/>
      <c r="AL32" s="641" t="s">
        <v>121</v>
      </c>
      <c r="AM32" s="642"/>
      <c r="AN32" s="642"/>
      <c r="AO32" s="643"/>
      <c r="AP32" s="684"/>
      <c r="AQ32" s="685"/>
      <c r="AR32" s="685"/>
      <c r="AS32" s="685"/>
      <c r="AT32" s="689"/>
      <c r="AU32" s="196" t="s">
        <v>301</v>
      </c>
      <c r="AX32" s="633" t="s">
        <v>302</v>
      </c>
      <c r="AY32" s="634"/>
      <c r="AZ32" s="634"/>
      <c r="BA32" s="634"/>
      <c r="BB32" s="634"/>
      <c r="BC32" s="634"/>
      <c r="BD32" s="634"/>
      <c r="BE32" s="634"/>
      <c r="BF32" s="635"/>
      <c r="BG32" s="693">
        <v>98.9</v>
      </c>
      <c r="BH32" s="668"/>
      <c r="BI32" s="668"/>
      <c r="BJ32" s="668"/>
      <c r="BK32" s="668"/>
      <c r="BL32" s="668"/>
      <c r="BM32" s="642">
        <v>97.7</v>
      </c>
      <c r="BN32" s="668"/>
      <c r="BO32" s="668"/>
      <c r="BP32" s="668"/>
      <c r="BQ32" s="691"/>
      <c r="BR32" s="693">
        <v>99.2</v>
      </c>
      <c r="BS32" s="668"/>
      <c r="BT32" s="668"/>
      <c r="BU32" s="668"/>
      <c r="BV32" s="668"/>
      <c r="BW32" s="668"/>
      <c r="BX32" s="642">
        <v>98.2</v>
      </c>
      <c r="BY32" s="668"/>
      <c r="BZ32" s="668"/>
      <c r="CA32" s="668"/>
      <c r="CB32" s="691"/>
      <c r="CD32" s="676"/>
      <c r="CE32" s="677"/>
      <c r="CF32" s="633" t="s">
        <v>303</v>
      </c>
      <c r="CG32" s="634"/>
      <c r="CH32" s="634"/>
      <c r="CI32" s="634"/>
      <c r="CJ32" s="634"/>
      <c r="CK32" s="634"/>
      <c r="CL32" s="634"/>
      <c r="CM32" s="634"/>
      <c r="CN32" s="634"/>
      <c r="CO32" s="634"/>
      <c r="CP32" s="634"/>
      <c r="CQ32" s="635"/>
      <c r="CR32" s="636">
        <v>248</v>
      </c>
      <c r="CS32" s="637"/>
      <c r="CT32" s="637"/>
      <c r="CU32" s="637"/>
      <c r="CV32" s="637"/>
      <c r="CW32" s="637"/>
      <c r="CX32" s="637"/>
      <c r="CY32" s="638"/>
      <c r="CZ32" s="641">
        <v>0</v>
      </c>
      <c r="DA32" s="666"/>
      <c r="DB32" s="666"/>
      <c r="DC32" s="670"/>
      <c r="DD32" s="645">
        <v>248</v>
      </c>
      <c r="DE32" s="637"/>
      <c r="DF32" s="637"/>
      <c r="DG32" s="637"/>
      <c r="DH32" s="637"/>
      <c r="DI32" s="637"/>
      <c r="DJ32" s="637"/>
      <c r="DK32" s="638"/>
      <c r="DL32" s="645">
        <v>248</v>
      </c>
      <c r="DM32" s="637"/>
      <c r="DN32" s="637"/>
      <c r="DO32" s="637"/>
      <c r="DP32" s="637"/>
      <c r="DQ32" s="637"/>
      <c r="DR32" s="637"/>
      <c r="DS32" s="637"/>
      <c r="DT32" s="637"/>
      <c r="DU32" s="637"/>
      <c r="DV32" s="638"/>
      <c r="DW32" s="641">
        <v>0</v>
      </c>
      <c r="DX32" s="666"/>
      <c r="DY32" s="666"/>
      <c r="DZ32" s="666"/>
      <c r="EA32" s="666"/>
      <c r="EB32" s="666"/>
      <c r="EC32" s="667"/>
    </row>
    <row r="33" spans="2:133" ht="11.25" customHeight="1">
      <c r="B33" s="633" t="s">
        <v>304</v>
      </c>
      <c r="C33" s="634"/>
      <c r="D33" s="634"/>
      <c r="E33" s="634"/>
      <c r="F33" s="634"/>
      <c r="G33" s="634"/>
      <c r="H33" s="634"/>
      <c r="I33" s="634"/>
      <c r="J33" s="634"/>
      <c r="K33" s="634"/>
      <c r="L33" s="634"/>
      <c r="M33" s="634"/>
      <c r="N33" s="634"/>
      <c r="O33" s="634"/>
      <c r="P33" s="634"/>
      <c r="Q33" s="635"/>
      <c r="R33" s="636">
        <v>24501</v>
      </c>
      <c r="S33" s="637"/>
      <c r="T33" s="637"/>
      <c r="U33" s="637"/>
      <c r="V33" s="637"/>
      <c r="W33" s="637"/>
      <c r="X33" s="637"/>
      <c r="Y33" s="638"/>
      <c r="Z33" s="639">
        <v>0.1</v>
      </c>
      <c r="AA33" s="639"/>
      <c r="AB33" s="639"/>
      <c r="AC33" s="639"/>
      <c r="AD33" s="640">
        <v>102</v>
      </c>
      <c r="AE33" s="640"/>
      <c r="AF33" s="640"/>
      <c r="AG33" s="640"/>
      <c r="AH33" s="640"/>
      <c r="AI33" s="640"/>
      <c r="AJ33" s="640"/>
      <c r="AK33" s="640"/>
      <c r="AL33" s="641">
        <v>0</v>
      </c>
      <c r="AM33" s="642"/>
      <c r="AN33" s="642"/>
      <c r="AO33" s="643"/>
      <c r="AP33" s="686"/>
      <c r="AQ33" s="687"/>
      <c r="AR33" s="687"/>
      <c r="AS33" s="687"/>
      <c r="AT33" s="690"/>
      <c r="AU33" s="201"/>
      <c r="AV33" s="201"/>
      <c r="AW33" s="201"/>
      <c r="AX33" s="657" t="s">
        <v>305</v>
      </c>
      <c r="AY33" s="658"/>
      <c r="AZ33" s="658"/>
      <c r="BA33" s="658"/>
      <c r="BB33" s="658"/>
      <c r="BC33" s="658"/>
      <c r="BD33" s="658"/>
      <c r="BE33" s="658"/>
      <c r="BF33" s="659"/>
      <c r="BG33" s="694">
        <v>99.4</v>
      </c>
      <c r="BH33" s="695"/>
      <c r="BI33" s="695"/>
      <c r="BJ33" s="695"/>
      <c r="BK33" s="695"/>
      <c r="BL33" s="695"/>
      <c r="BM33" s="696">
        <v>98.6</v>
      </c>
      <c r="BN33" s="695"/>
      <c r="BO33" s="695"/>
      <c r="BP33" s="695"/>
      <c r="BQ33" s="697"/>
      <c r="BR33" s="694">
        <v>99.5</v>
      </c>
      <c r="BS33" s="695"/>
      <c r="BT33" s="695"/>
      <c r="BU33" s="695"/>
      <c r="BV33" s="695"/>
      <c r="BW33" s="695"/>
      <c r="BX33" s="696">
        <v>98.4</v>
      </c>
      <c r="BY33" s="695"/>
      <c r="BZ33" s="695"/>
      <c r="CA33" s="695"/>
      <c r="CB33" s="697"/>
      <c r="CD33" s="633" t="s">
        <v>306</v>
      </c>
      <c r="CE33" s="634"/>
      <c r="CF33" s="634"/>
      <c r="CG33" s="634"/>
      <c r="CH33" s="634"/>
      <c r="CI33" s="634"/>
      <c r="CJ33" s="634"/>
      <c r="CK33" s="634"/>
      <c r="CL33" s="634"/>
      <c r="CM33" s="634"/>
      <c r="CN33" s="634"/>
      <c r="CO33" s="634"/>
      <c r="CP33" s="634"/>
      <c r="CQ33" s="635"/>
      <c r="CR33" s="636">
        <v>9354167</v>
      </c>
      <c r="CS33" s="668"/>
      <c r="CT33" s="668"/>
      <c r="CU33" s="668"/>
      <c r="CV33" s="668"/>
      <c r="CW33" s="668"/>
      <c r="CX33" s="668"/>
      <c r="CY33" s="669"/>
      <c r="CZ33" s="641">
        <v>40.9</v>
      </c>
      <c r="DA33" s="666"/>
      <c r="DB33" s="666"/>
      <c r="DC33" s="670"/>
      <c r="DD33" s="645">
        <v>7340873</v>
      </c>
      <c r="DE33" s="668"/>
      <c r="DF33" s="668"/>
      <c r="DG33" s="668"/>
      <c r="DH33" s="668"/>
      <c r="DI33" s="668"/>
      <c r="DJ33" s="668"/>
      <c r="DK33" s="669"/>
      <c r="DL33" s="645">
        <v>5385308</v>
      </c>
      <c r="DM33" s="668"/>
      <c r="DN33" s="668"/>
      <c r="DO33" s="668"/>
      <c r="DP33" s="668"/>
      <c r="DQ33" s="668"/>
      <c r="DR33" s="668"/>
      <c r="DS33" s="668"/>
      <c r="DT33" s="668"/>
      <c r="DU33" s="668"/>
      <c r="DV33" s="669"/>
      <c r="DW33" s="641">
        <v>43.4</v>
      </c>
      <c r="DX33" s="666"/>
      <c r="DY33" s="666"/>
      <c r="DZ33" s="666"/>
      <c r="EA33" s="666"/>
      <c r="EB33" s="666"/>
      <c r="EC33" s="667"/>
    </row>
    <row r="34" spans="2:133" ht="11.25" customHeight="1">
      <c r="B34" s="633" t="s">
        <v>307</v>
      </c>
      <c r="C34" s="634"/>
      <c r="D34" s="634"/>
      <c r="E34" s="634"/>
      <c r="F34" s="634"/>
      <c r="G34" s="634"/>
      <c r="H34" s="634"/>
      <c r="I34" s="634"/>
      <c r="J34" s="634"/>
      <c r="K34" s="634"/>
      <c r="L34" s="634"/>
      <c r="M34" s="634"/>
      <c r="N34" s="634"/>
      <c r="O34" s="634"/>
      <c r="P34" s="634"/>
      <c r="Q34" s="635"/>
      <c r="R34" s="636">
        <v>79379</v>
      </c>
      <c r="S34" s="637"/>
      <c r="T34" s="637"/>
      <c r="U34" s="637"/>
      <c r="V34" s="637"/>
      <c r="W34" s="637"/>
      <c r="X34" s="637"/>
      <c r="Y34" s="638"/>
      <c r="Z34" s="639">
        <v>0.3</v>
      </c>
      <c r="AA34" s="639"/>
      <c r="AB34" s="639"/>
      <c r="AC34" s="639"/>
      <c r="AD34" s="640" t="s">
        <v>121</v>
      </c>
      <c r="AE34" s="640"/>
      <c r="AF34" s="640"/>
      <c r="AG34" s="640"/>
      <c r="AH34" s="640"/>
      <c r="AI34" s="640"/>
      <c r="AJ34" s="640"/>
      <c r="AK34" s="640"/>
      <c r="AL34" s="641" t="s">
        <v>121</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308</v>
      </c>
      <c r="CE34" s="634"/>
      <c r="CF34" s="634"/>
      <c r="CG34" s="634"/>
      <c r="CH34" s="634"/>
      <c r="CI34" s="634"/>
      <c r="CJ34" s="634"/>
      <c r="CK34" s="634"/>
      <c r="CL34" s="634"/>
      <c r="CM34" s="634"/>
      <c r="CN34" s="634"/>
      <c r="CO34" s="634"/>
      <c r="CP34" s="634"/>
      <c r="CQ34" s="635"/>
      <c r="CR34" s="636">
        <v>2661386</v>
      </c>
      <c r="CS34" s="637"/>
      <c r="CT34" s="637"/>
      <c r="CU34" s="637"/>
      <c r="CV34" s="637"/>
      <c r="CW34" s="637"/>
      <c r="CX34" s="637"/>
      <c r="CY34" s="638"/>
      <c r="CZ34" s="641">
        <v>11.6</v>
      </c>
      <c r="DA34" s="666"/>
      <c r="DB34" s="666"/>
      <c r="DC34" s="670"/>
      <c r="DD34" s="645">
        <v>1964294</v>
      </c>
      <c r="DE34" s="637"/>
      <c r="DF34" s="637"/>
      <c r="DG34" s="637"/>
      <c r="DH34" s="637"/>
      <c r="DI34" s="637"/>
      <c r="DJ34" s="637"/>
      <c r="DK34" s="638"/>
      <c r="DL34" s="645">
        <v>1406234</v>
      </c>
      <c r="DM34" s="637"/>
      <c r="DN34" s="637"/>
      <c r="DO34" s="637"/>
      <c r="DP34" s="637"/>
      <c r="DQ34" s="637"/>
      <c r="DR34" s="637"/>
      <c r="DS34" s="637"/>
      <c r="DT34" s="637"/>
      <c r="DU34" s="637"/>
      <c r="DV34" s="638"/>
      <c r="DW34" s="641">
        <v>11.3</v>
      </c>
      <c r="DX34" s="666"/>
      <c r="DY34" s="666"/>
      <c r="DZ34" s="666"/>
      <c r="EA34" s="666"/>
      <c r="EB34" s="666"/>
      <c r="EC34" s="667"/>
    </row>
    <row r="35" spans="2:133" ht="11.25" customHeight="1">
      <c r="B35" s="633" t="s">
        <v>309</v>
      </c>
      <c r="C35" s="634"/>
      <c r="D35" s="634"/>
      <c r="E35" s="634"/>
      <c r="F35" s="634"/>
      <c r="G35" s="634"/>
      <c r="H35" s="634"/>
      <c r="I35" s="634"/>
      <c r="J35" s="634"/>
      <c r="K35" s="634"/>
      <c r="L35" s="634"/>
      <c r="M35" s="634"/>
      <c r="N35" s="634"/>
      <c r="O35" s="634"/>
      <c r="P35" s="634"/>
      <c r="Q35" s="635"/>
      <c r="R35" s="636">
        <v>1330734</v>
      </c>
      <c r="S35" s="637"/>
      <c r="T35" s="637"/>
      <c r="U35" s="637"/>
      <c r="V35" s="637"/>
      <c r="W35" s="637"/>
      <c r="X35" s="637"/>
      <c r="Y35" s="638"/>
      <c r="Z35" s="639">
        <v>5.6</v>
      </c>
      <c r="AA35" s="639"/>
      <c r="AB35" s="639"/>
      <c r="AC35" s="639"/>
      <c r="AD35" s="640" t="s">
        <v>121</v>
      </c>
      <c r="AE35" s="640"/>
      <c r="AF35" s="640"/>
      <c r="AG35" s="640"/>
      <c r="AH35" s="640"/>
      <c r="AI35" s="640"/>
      <c r="AJ35" s="640"/>
      <c r="AK35" s="640"/>
      <c r="AL35" s="641" t="s">
        <v>121</v>
      </c>
      <c r="AM35" s="642"/>
      <c r="AN35" s="642"/>
      <c r="AO35" s="643"/>
      <c r="AP35" s="206"/>
      <c r="AQ35" s="618" t="s">
        <v>310</v>
      </c>
      <c r="AR35" s="619"/>
      <c r="AS35" s="619"/>
      <c r="AT35" s="619"/>
      <c r="AU35" s="619"/>
      <c r="AV35" s="619"/>
      <c r="AW35" s="619"/>
      <c r="AX35" s="619"/>
      <c r="AY35" s="619"/>
      <c r="AZ35" s="619"/>
      <c r="BA35" s="619"/>
      <c r="BB35" s="619"/>
      <c r="BC35" s="619"/>
      <c r="BD35" s="619"/>
      <c r="BE35" s="619"/>
      <c r="BF35" s="620"/>
      <c r="BG35" s="618" t="s">
        <v>311</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312</v>
      </c>
      <c r="CE35" s="634"/>
      <c r="CF35" s="634"/>
      <c r="CG35" s="634"/>
      <c r="CH35" s="634"/>
      <c r="CI35" s="634"/>
      <c r="CJ35" s="634"/>
      <c r="CK35" s="634"/>
      <c r="CL35" s="634"/>
      <c r="CM35" s="634"/>
      <c r="CN35" s="634"/>
      <c r="CO35" s="634"/>
      <c r="CP35" s="634"/>
      <c r="CQ35" s="635"/>
      <c r="CR35" s="636">
        <v>541577</v>
      </c>
      <c r="CS35" s="668"/>
      <c r="CT35" s="668"/>
      <c r="CU35" s="668"/>
      <c r="CV35" s="668"/>
      <c r="CW35" s="668"/>
      <c r="CX35" s="668"/>
      <c r="CY35" s="669"/>
      <c r="CZ35" s="641">
        <v>2.4</v>
      </c>
      <c r="DA35" s="666"/>
      <c r="DB35" s="666"/>
      <c r="DC35" s="670"/>
      <c r="DD35" s="645">
        <v>477971</v>
      </c>
      <c r="DE35" s="668"/>
      <c r="DF35" s="668"/>
      <c r="DG35" s="668"/>
      <c r="DH35" s="668"/>
      <c r="DI35" s="668"/>
      <c r="DJ35" s="668"/>
      <c r="DK35" s="669"/>
      <c r="DL35" s="645">
        <v>394835</v>
      </c>
      <c r="DM35" s="668"/>
      <c r="DN35" s="668"/>
      <c r="DO35" s="668"/>
      <c r="DP35" s="668"/>
      <c r="DQ35" s="668"/>
      <c r="DR35" s="668"/>
      <c r="DS35" s="668"/>
      <c r="DT35" s="668"/>
      <c r="DU35" s="668"/>
      <c r="DV35" s="669"/>
      <c r="DW35" s="641">
        <v>3.2</v>
      </c>
      <c r="DX35" s="666"/>
      <c r="DY35" s="666"/>
      <c r="DZ35" s="666"/>
      <c r="EA35" s="666"/>
      <c r="EB35" s="666"/>
      <c r="EC35" s="667"/>
    </row>
    <row r="36" spans="2:133" ht="11.25" customHeight="1">
      <c r="B36" s="633" t="s">
        <v>313</v>
      </c>
      <c r="C36" s="634"/>
      <c r="D36" s="634"/>
      <c r="E36" s="634"/>
      <c r="F36" s="634"/>
      <c r="G36" s="634"/>
      <c r="H36" s="634"/>
      <c r="I36" s="634"/>
      <c r="J36" s="634"/>
      <c r="K36" s="634"/>
      <c r="L36" s="634"/>
      <c r="M36" s="634"/>
      <c r="N36" s="634"/>
      <c r="O36" s="634"/>
      <c r="P36" s="634"/>
      <c r="Q36" s="635"/>
      <c r="R36" s="636">
        <v>1013582</v>
      </c>
      <c r="S36" s="637"/>
      <c r="T36" s="637"/>
      <c r="U36" s="637"/>
      <c r="V36" s="637"/>
      <c r="W36" s="637"/>
      <c r="X36" s="637"/>
      <c r="Y36" s="638"/>
      <c r="Z36" s="639">
        <v>4.3</v>
      </c>
      <c r="AA36" s="639"/>
      <c r="AB36" s="639"/>
      <c r="AC36" s="639"/>
      <c r="AD36" s="640" t="s">
        <v>121</v>
      </c>
      <c r="AE36" s="640"/>
      <c r="AF36" s="640"/>
      <c r="AG36" s="640"/>
      <c r="AH36" s="640"/>
      <c r="AI36" s="640"/>
      <c r="AJ36" s="640"/>
      <c r="AK36" s="640"/>
      <c r="AL36" s="641" t="s">
        <v>121</v>
      </c>
      <c r="AM36" s="642"/>
      <c r="AN36" s="642"/>
      <c r="AO36" s="643"/>
      <c r="AP36" s="206"/>
      <c r="AQ36" s="702" t="s">
        <v>314</v>
      </c>
      <c r="AR36" s="703"/>
      <c r="AS36" s="703"/>
      <c r="AT36" s="703"/>
      <c r="AU36" s="703"/>
      <c r="AV36" s="703"/>
      <c r="AW36" s="703"/>
      <c r="AX36" s="703"/>
      <c r="AY36" s="704"/>
      <c r="AZ36" s="625">
        <v>1967413</v>
      </c>
      <c r="BA36" s="626"/>
      <c r="BB36" s="626"/>
      <c r="BC36" s="626"/>
      <c r="BD36" s="626"/>
      <c r="BE36" s="626"/>
      <c r="BF36" s="698"/>
      <c r="BG36" s="622" t="s">
        <v>315</v>
      </c>
      <c r="BH36" s="623"/>
      <c r="BI36" s="623"/>
      <c r="BJ36" s="623"/>
      <c r="BK36" s="623"/>
      <c r="BL36" s="623"/>
      <c r="BM36" s="623"/>
      <c r="BN36" s="623"/>
      <c r="BO36" s="623"/>
      <c r="BP36" s="623"/>
      <c r="BQ36" s="623"/>
      <c r="BR36" s="623"/>
      <c r="BS36" s="623"/>
      <c r="BT36" s="623"/>
      <c r="BU36" s="624"/>
      <c r="BV36" s="625">
        <v>85299</v>
      </c>
      <c r="BW36" s="626"/>
      <c r="BX36" s="626"/>
      <c r="BY36" s="626"/>
      <c r="BZ36" s="626"/>
      <c r="CA36" s="626"/>
      <c r="CB36" s="698"/>
      <c r="CD36" s="633" t="s">
        <v>316</v>
      </c>
      <c r="CE36" s="634"/>
      <c r="CF36" s="634"/>
      <c r="CG36" s="634"/>
      <c r="CH36" s="634"/>
      <c r="CI36" s="634"/>
      <c r="CJ36" s="634"/>
      <c r="CK36" s="634"/>
      <c r="CL36" s="634"/>
      <c r="CM36" s="634"/>
      <c r="CN36" s="634"/>
      <c r="CO36" s="634"/>
      <c r="CP36" s="634"/>
      <c r="CQ36" s="635"/>
      <c r="CR36" s="636">
        <v>3561558</v>
      </c>
      <c r="CS36" s="637"/>
      <c r="CT36" s="637"/>
      <c r="CU36" s="637"/>
      <c r="CV36" s="637"/>
      <c r="CW36" s="637"/>
      <c r="CX36" s="637"/>
      <c r="CY36" s="638"/>
      <c r="CZ36" s="641">
        <v>15.6</v>
      </c>
      <c r="DA36" s="666"/>
      <c r="DB36" s="666"/>
      <c r="DC36" s="670"/>
      <c r="DD36" s="645">
        <v>2809551</v>
      </c>
      <c r="DE36" s="637"/>
      <c r="DF36" s="637"/>
      <c r="DG36" s="637"/>
      <c r="DH36" s="637"/>
      <c r="DI36" s="637"/>
      <c r="DJ36" s="637"/>
      <c r="DK36" s="638"/>
      <c r="DL36" s="645">
        <v>2353629</v>
      </c>
      <c r="DM36" s="637"/>
      <c r="DN36" s="637"/>
      <c r="DO36" s="637"/>
      <c r="DP36" s="637"/>
      <c r="DQ36" s="637"/>
      <c r="DR36" s="637"/>
      <c r="DS36" s="637"/>
      <c r="DT36" s="637"/>
      <c r="DU36" s="637"/>
      <c r="DV36" s="638"/>
      <c r="DW36" s="641">
        <v>19</v>
      </c>
      <c r="DX36" s="666"/>
      <c r="DY36" s="666"/>
      <c r="DZ36" s="666"/>
      <c r="EA36" s="666"/>
      <c r="EB36" s="666"/>
      <c r="EC36" s="667"/>
    </row>
    <row r="37" spans="2:133" ht="11.25" customHeight="1">
      <c r="B37" s="633" t="s">
        <v>317</v>
      </c>
      <c r="C37" s="634"/>
      <c r="D37" s="634"/>
      <c r="E37" s="634"/>
      <c r="F37" s="634"/>
      <c r="G37" s="634"/>
      <c r="H37" s="634"/>
      <c r="I37" s="634"/>
      <c r="J37" s="634"/>
      <c r="K37" s="634"/>
      <c r="L37" s="634"/>
      <c r="M37" s="634"/>
      <c r="N37" s="634"/>
      <c r="O37" s="634"/>
      <c r="P37" s="634"/>
      <c r="Q37" s="635"/>
      <c r="R37" s="636">
        <v>651467</v>
      </c>
      <c r="S37" s="637"/>
      <c r="T37" s="637"/>
      <c r="U37" s="637"/>
      <c r="V37" s="637"/>
      <c r="W37" s="637"/>
      <c r="X37" s="637"/>
      <c r="Y37" s="638"/>
      <c r="Z37" s="639">
        <v>2.7</v>
      </c>
      <c r="AA37" s="639"/>
      <c r="AB37" s="639"/>
      <c r="AC37" s="639"/>
      <c r="AD37" s="640">
        <v>4452</v>
      </c>
      <c r="AE37" s="640"/>
      <c r="AF37" s="640"/>
      <c r="AG37" s="640"/>
      <c r="AH37" s="640"/>
      <c r="AI37" s="640"/>
      <c r="AJ37" s="640"/>
      <c r="AK37" s="640"/>
      <c r="AL37" s="641">
        <v>0</v>
      </c>
      <c r="AM37" s="642"/>
      <c r="AN37" s="642"/>
      <c r="AO37" s="643"/>
      <c r="AQ37" s="699" t="s">
        <v>318</v>
      </c>
      <c r="AR37" s="700"/>
      <c r="AS37" s="700"/>
      <c r="AT37" s="700"/>
      <c r="AU37" s="700"/>
      <c r="AV37" s="700"/>
      <c r="AW37" s="700"/>
      <c r="AX37" s="700"/>
      <c r="AY37" s="701"/>
      <c r="AZ37" s="636">
        <v>269150</v>
      </c>
      <c r="BA37" s="637"/>
      <c r="BB37" s="637"/>
      <c r="BC37" s="637"/>
      <c r="BD37" s="668"/>
      <c r="BE37" s="668"/>
      <c r="BF37" s="691"/>
      <c r="BG37" s="633" t="s">
        <v>319</v>
      </c>
      <c r="BH37" s="634"/>
      <c r="BI37" s="634"/>
      <c r="BJ37" s="634"/>
      <c r="BK37" s="634"/>
      <c r="BL37" s="634"/>
      <c r="BM37" s="634"/>
      <c r="BN37" s="634"/>
      <c r="BO37" s="634"/>
      <c r="BP37" s="634"/>
      <c r="BQ37" s="634"/>
      <c r="BR37" s="634"/>
      <c r="BS37" s="634"/>
      <c r="BT37" s="634"/>
      <c r="BU37" s="635"/>
      <c r="BV37" s="636">
        <v>25349</v>
      </c>
      <c r="BW37" s="637"/>
      <c r="BX37" s="637"/>
      <c r="BY37" s="637"/>
      <c r="BZ37" s="637"/>
      <c r="CA37" s="637"/>
      <c r="CB37" s="646"/>
      <c r="CD37" s="633" t="s">
        <v>320</v>
      </c>
      <c r="CE37" s="634"/>
      <c r="CF37" s="634"/>
      <c r="CG37" s="634"/>
      <c r="CH37" s="634"/>
      <c r="CI37" s="634"/>
      <c r="CJ37" s="634"/>
      <c r="CK37" s="634"/>
      <c r="CL37" s="634"/>
      <c r="CM37" s="634"/>
      <c r="CN37" s="634"/>
      <c r="CO37" s="634"/>
      <c r="CP37" s="634"/>
      <c r="CQ37" s="635"/>
      <c r="CR37" s="636">
        <v>1835387</v>
      </c>
      <c r="CS37" s="668"/>
      <c r="CT37" s="668"/>
      <c r="CU37" s="668"/>
      <c r="CV37" s="668"/>
      <c r="CW37" s="668"/>
      <c r="CX37" s="668"/>
      <c r="CY37" s="669"/>
      <c r="CZ37" s="641">
        <v>8</v>
      </c>
      <c r="DA37" s="666"/>
      <c r="DB37" s="666"/>
      <c r="DC37" s="670"/>
      <c r="DD37" s="645">
        <v>1835387</v>
      </c>
      <c r="DE37" s="668"/>
      <c r="DF37" s="668"/>
      <c r="DG37" s="668"/>
      <c r="DH37" s="668"/>
      <c r="DI37" s="668"/>
      <c r="DJ37" s="668"/>
      <c r="DK37" s="669"/>
      <c r="DL37" s="645">
        <v>1834581</v>
      </c>
      <c r="DM37" s="668"/>
      <c r="DN37" s="668"/>
      <c r="DO37" s="668"/>
      <c r="DP37" s="668"/>
      <c r="DQ37" s="668"/>
      <c r="DR37" s="668"/>
      <c r="DS37" s="668"/>
      <c r="DT37" s="668"/>
      <c r="DU37" s="668"/>
      <c r="DV37" s="669"/>
      <c r="DW37" s="641">
        <v>14.8</v>
      </c>
      <c r="DX37" s="666"/>
      <c r="DY37" s="666"/>
      <c r="DZ37" s="666"/>
      <c r="EA37" s="666"/>
      <c r="EB37" s="666"/>
      <c r="EC37" s="667"/>
    </row>
    <row r="38" spans="2:133" ht="11.25" customHeight="1">
      <c r="B38" s="633" t="s">
        <v>321</v>
      </c>
      <c r="C38" s="634"/>
      <c r="D38" s="634"/>
      <c r="E38" s="634"/>
      <c r="F38" s="634"/>
      <c r="G38" s="634"/>
      <c r="H38" s="634"/>
      <c r="I38" s="634"/>
      <c r="J38" s="634"/>
      <c r="K38" s="634"/>
      <c r="L38" s="634"/>
      <c r="M38" s="634"/>
      <c r="N38" s="634"/>
      <c r="O38" s="634"/>
      <c r="P38" s="634"/>
      <c r="Q38" s="635"/>
      <c r="R38" s="636">
        <v>803309</v>
      </c>
      <c r="S38" s="637"/>
      <c r="T38" s="637"/>
      <c r="U38" s="637"/>
      <c r="V38" s="637"/>
      <c r="W38" s="637"/>
      <c r="X38" s="637"/>
      <c r="Y38" s="638"/>
      <c r="Z38" s="639">
        <v>3.4</v>
      </c>
      <c r="AA38" s="639"/>
      <c r="AB38" s="639"/>
      <c r="AC38" s="639"/>
      <c r="AD38" s="640" t="s">
        <v>121</v>
      </c>
      <c r="AE38" s="640"/>
      <c r="AF38" s="640"/>
      <c r="AG38" s="640"/>
      <c r="AH38" s="640"/>
      <c r="AI38" s="640"/>
      <c r="AJ38" s="640"/>
      <c r="AK38" s="640"/>
      <c r="AL38" s="641" t="s">
        <v>121</v>
      </c>
      <c r="AM38" s="642"/>
      <c r="AN38" s="642"/>
      <c r="AO38" s="643"/>
      <c r="AQ38" s="699" t="s">
        <v>322</v>
      </c>
      <c r="AR38" s="700"/>
      <c r="AS38" s="700"/>
      <c r="AT38" s="700"/>
      <c r="AU38" s="700"/>
      <c r="AV38" s="700"/>
      <c r="AW38" s="700"/>
      <c r="AX38" s="700"/>
      <c r="AY38" s="701"/>
      <c r="AZ38" s="636">
        <v>36371</v>
      </c>
      <c r="BA38" s="637"/>
      <c r="BB38" s="637"/>
      <c r="BC38" s="637"/>
      <c r="BD38" s="668"/>
      <c r="BE38" s="668"/>
      <c r="BF38" s="691"/>
      <c r="BG38" s="633" t="s">
        <v>323</v>
      </c>
      <c r="BH38" s="634"/>
      <c r="BI38" s="634"/>
      <c r="BJ38" s="634"/>
      <c r="BK38" s="634"/>
      <c r="BL38" s="634"/>
      <c r="BM38" s="634"/>
      <c r="BN38" s="634"/>
      <c r="BO38" s="634"/>
      <c r="BP38" s="634"/>
      <c r="BQ38" s="634"/>
      <c r="BR38" s="634"/>
      <c r="BS38" s="634"/>
      <c r="BT38" s="634"/>
      <c r="BU38" s="635"/>
      <c r="BV38" s="636">
        <v>5929</v>
      </c>
      <c r="BW38" s="637"/>
      <c r="BX38" s="637"/>
      <c r="BY38" s="637"/>
      <c r="BZ38" s="637"/>
      <c r="CA38" s="637"/>
      <c r="CB38" s="646"/>
      <c r="CD38" s="633" t="s">
        <v>324</v>
      </c>
      <c r="CE38" s="634"/>
      <c r="CF38" s="634"/>
      <c r="CG38" s="634"/>
      <c r="CH38" s="634"/>
      <c r="CI38" s="634"/>
      <c r="CJ38" s="634"/>
      <c r="CK38" s="634"/>
      <c r="CL38" s="634"/>
      <c r="CM38" s="634"/>
      <c r="CN38" s="634"/>
      <c r="CO38" s="634"/>
      <c r="CP38" s="634"/>
      <c r="CQ38" s="635"/>
      <c r="CR38" s="636">
        <v>1661892</v>
      </c>
      <c r="CS38" s="637"/>
      <c r="CT38" s="637"/>
      <c r="CU38" s="637"/>
      <c r="CV38" s="637"/>
      <c r="CW38" s="637"/>
      <c r="CX38" s="637"/>
      <c r="CY38" s="638"/>
      <c r="CZ38" s="641">
        <v>7.3</v>
      </c>
      <c r="DA38" s="666"/>
      <c r="DB38" s="666"/>
      <c r="DC38" s="670"/>
      <c r="DD38" s="645">
        <v>1343162</v>
      </c>
      <c r="DE38" s="637"/>
      <c r="DF38" s="637"/>
      <c r="DG38" s="637"/>
      <c r="DH38" s="637"/>
      <c r="DI38" s="637"/>
      <c r="DJ38" s="637"/>
      <c r="DK38" s="638"/>
      <c r="DL38" s="645">
        <v>1230610</v>
      </c>
      <c r="DM38" s="637"/>
      <c r="DN38" s="637"/>
      <c r="DO38" s="637"/>
      <c r="DP38" s="637"/>
      <c r="DQ38" s="637"/>
      <c r="DR38" s="637"/>
      <c r="DS38" s="637"/>
      <c r="DT38" s="637"/>
      <c r="DU38" s="637"/>
      <c r="DV38" s="638"/>
      <c r="DW38" s="641">
        <v>9.9</v>
      </c>
      <c r="DX38" s="666"/>
      <c r="DY38" s="666"/>
      <c r="DZ38" s="666"/>
      <c r="EA38" s="666"/>
      <c r="EB38" s="666"/>
      <c r="EC38" s="667"/>
    </row>
    <row r="39" spans="2:133" ht="11.25" customHeight="1">
      <c r="B39" s="633" t="s">
        <v>325</v>
      </c>
      <c r="C39" s="634"/>
      <c r="D39" s="634"/>
      <c r="E39" s="634"/>
      <c r="F39" s="634"/>
      <c r="G39" s="634"/>
      <c r="H39" s="634"/>
      <c r="I39" s="634"/>
      <c r="J39" s="634"/>
      <c r="K39" s="634"/>
      <c r="L39" s="634"/>
      <c r="M39" s="634"/>
      <c r="N39" s="634"/>
      <c r="O39" s="634"/>
      <c r="P39" s="634"/>
      <c r="Q39" s="635"/>
      <c r="R39" s="636" t="s">
        <v>121</v>
      </c>
      <c r="S39" s="637"/>
      <c r="T39" s="637"/>
      <c r="U39" s="637"/>
      <c r="V39" s="637"/>
      <c r="W39" s="637"/>
      <c r="X39" s="637"/>
      <c r="Y39" s="638"/>
      <c r="Z39" s="639" t="s">
        <v>121</v>
      </c>
      <c r="AA39" s="639"/>
      <c r="AB39" s="639"/>
      <c r="AC39" s="639"/>
      <c r="AD39" s="640" t="s">
        <v>121</v>
      </c>
      <c r="AE39" s="640"/>
      <c r="AF39" s="640"/>
      <c r="AG39" s="640"/>
      <c r="AH39" s="640"/>
      <c r="AI39" s="640"/>
      <c r="AJ39" s="640"/>
      <c r="AK39" s="640"/>
      <c r="AL39" s="641" t="s">
        <v>121</v>
      </c>
      <c r="AM39" s="642"/>
      <c r="AN39" s="642"/>
      <c r="AO39" s="643"/>
      <c r="AQ39" s="699" t="s">
        <v>326</v>
      </c>
      <c r="AR39" s="700"/>
      <c r="AS39" s="700"/>
      <c r="AT39" s="700"/>
      <c r="AU39" s="700"/>
      <c r="AV39" s="700"/>
      <c r="AW39" s="700"/>
      <c r="AX39" s="700"/>
      <c r="AY39" s="701"/>
      <c r="AZ39" s="636" t="s">
        <v>121</v>
      </c>
      <c r="BA39" s="637"/>
      <c r="BB39" s="637"/>
      <c r="BC39" s="637"/>
      <c r="BD39" s="668"/>
      <c r="BE39" s="668"/>
      <c r="BF39" s="691"/>
      <c r="BG39" s="633" t="s">
        <v>327</v>
      </c>
      <c r="BH39" s="634"/>
      <c r="BI39" s="634"/>
      <c r="BJ39" s="634"/>
      <c r="BK39" s="634"/>
      <c r="BL39" s="634"/>
      <c r="BM39" s="634"/>
      <c r="BN39" s="634"/>
      <c r="BO39" s="634"/>
      <c r="BP39" s="634"/>
      <c r="BQ39" s="634"/>
      <c r="BR39" s="634"/>
      <c r="BS39" s="634"/>
      <c r="BT39" s="634"/>
      <c r="BU39" s="635"/>
      <c r="BV39" s="636">
        <v>8757</v>
      </c>
      <c r="BW39" s="637"/>
      <c r="BX39" s="637"/>
      <c r="BY39" s="637"/>
      <c r="BZ39" s="637"/>
      <c r="CA39" s="637"/>
      <c r="CB39" s="646"/>
      <c r="CD39" s="633" t="s">
        <v>328</v>
      </c>
      <c r="CE39" s="634"/>
      <c r="CF39" s="634"/>
      <c r="CG39" s="634"/>
      <c r="CH39" s="634"/>
      <c r="CI39" s="634"/>
      <c r="CJ39" s="634"/>
      <c r="CK39" s="634"/>
      <c r="CL39" s="634"/>
      <c r="CM39" s="634"/>
      <c r="CN39" s="634"/>
      <c r="CO39" s="634"/>
      <c r="CP39" s="634"/>
      <c r="CQ39" s="635"/>
      <c r="CR39" s="636">
        <v>797738</v>
      </c>
      <c r="CS39" s="668"/>
      <c r="CT39" s="668"/>
      <c r="CU39" s="668"/>
      <c r="CV39" s="668"/>
      <c r="CW39" s="668"/>
      <c r="CX39" s="668"/>
      <c r="CY39" s="669"/>
      <c r="CZ39" s="641">
        <v>3.5</v>
      </c>
      <c r="DA39" s="666"/>
      <c r="DB39" s="666"/>
      <c r="DC39" s="670"/>
      <c r="DD39" s="645">
        <v>714879</v>
      </c>
      <c r="DE39" s="668"/>
      <c r="DF39" s="668"/>
      <c r="DG39" s="668"/>
      <c r="DH39" s="668"/>
      <c r="DI39" s="668"/>
      <c r="DJ39" s="668"/>
      <c r="DK39" s="669"/>
      <c r="DL39" s="645" t="s">
        <v>121</v>
      </c>
      <c r="DM39" s="668"/>
      <c r="DN39" s="668"/>
      <c r="DO39" s="668"/>
      <c r="DP39" s="668"/>
      <c r="DQ39" s="668"/>
      <c r="DR39" s="668"/>
      <c r="DS39" s="668"/>
      <c r="DT39" s="668"/>
      <c r="DU39" s="668"/>
      <c r="DV39" s="669"/>
      <c r="DW39" s="641" t="s">
        <v>121</v>
      </c>
      <c r="DX39" s="666"/>
      <c r="DY39" s="666"/>
      <c r="DZ39" s="666"/>
      <c r="EA39" s="666"/>
      <c r="EB39" s="666"/>
      <c r="EC39" s="667"/>
    </row>
    <row r="40" spans="2:133" ht="11.25" customHeight="1">
      <c r="B40" s="633" t="s">
        <v>329</v>
      </c>
      <c r="C40" s="634"/>
      <c r="D40" s="634"/>
      <c r="E40" s="634"/>
      <c r="F40" s="634"/>
      <c r="G40" s="634"/>
      <c r="H40" s="634"/>
      <c r="I40" s="634"/>
      <c r="J40" s="634"/>
      <c r="K40" s="634"/>
      <c r="L40" s="634"/>
      <c r="M40" s="634"/>
      <c r="N40" s="634"/>
      <c r="O40" s="634"/>
      <c r="P40" s="634"/>
      <c r="Q40" s="635"/>
      <c r="R40" s="636">
        <v>49609</v>
      </c>
      <c r="S40" s="637"/>
      <c r="T40" s="637"/>
      <c r="U40" s="637"/>
      <c r="V40" s="637"/>
      <c r="W40" s="637"/>
      <c r="X40" s="637"/>
      <c r="Y40" s="638"/>
      <c r="Z40" s="639">
        <v>0.2</v>
      </c>
      <c r="AA40" s="639"/>
      <c r="AB40" s="639"/>
      <c r="AC40" s="639"/>
      <c r="AD40" s="640" t="s">
        <v>121</v>
      </c>
      <c r="AE40" s="640"/>
      <c r="AF40" s="640"/>
      <c r="AG40" s="640"/>
      <c r="AH40" s="640"/>
      <c r="AI40" s="640"/>
      <c r="AJ40" s="640"/>
      <c r="AK40" s="640"/>
      <c r="AL40" s="641" t="s">
        <v>121</v>
      </c>
      <c r="AM40" s="642"/>
      <c r="AN40" s="642"/>
      <c r="AO40" s="643"/>
      <c r="AQ40" s="699" t="s">
        <v>330</v>
      </c>
      <c r="AR40" s="700"/>
      <c r="AS40" s="700"/>
      <c r="AT40" s="700"/>
      <c r="AU40" s="700"/>
      <c r="AV40" s="700"/>
      <c r="AW40" s="700"/>
      <c r="AX40" s="700"/>
      <c r="AY40" s="701"/>
      <c r="AZ40" s="636" t="s">
        <v>121</v>
      </c>
      <c r="BA40" s="637"/>
      <c r="BB40" s="637"/>
      <c r="BC40" s="637"/>
      <c r="BD40" s="668"/>
      <c r="BE40" s="668"/>
      <c r="BF40" s="691"/>
      <c r="BG40" s="684" t="s">
        <v>331</v>
      </c>
      <c r="BH40" s="685"/>
      <c r="BI40" s="685"/>
      <c r="BJ40" s="685"/>
      <c r="BK40" s="685"/>
      <c r="BL40" s="202"/>
      <c r="BM40" s="634" t="s">
        <v>332</v>
      </c>
      <c r="BN40" s="634"/>
      <c r="BO40" s="634"/>
      <c r="BP40" s="634"/>
      <c r="BQ40" s="634"/>
      <c r="BR40" s="634"/>
      <c r="BS40" s="634"/>
      <c r="BT40" s="634"/>
      <c r="BU40" s="635"/>
      <c r="BV40" s="636">
        <v>95</v>
      </c>
      <c r="BW40" s="637"/>
      <c r="BX40" s="637"/>
      <c r="BY40" s="637"/>
      <c r="BZ40" s="637"/>
      <c r="CA40" s="637"/>
      <c r="CB40" s="646"/>
      <c r="CD40" s="633" t="s">
        <v>333</v>
      </c>
      <c r="CE40" s="634"/>
      <c r="CF40" s="634"/>
      <c r="CG40" s="634"/>
      <c r="CH40" s="634"/>
      <c r="CI40" s="634"/>
      <c r="CJ40" s="634"/>
      <c r="CK40" s="634"/>
      <c r="CL40" s="634"/>
      <c r="CM40" s="634"/>
      <c r="CN40" s="634"/>
      <c r="CO40" s="634"/>
      <c r="CP40" s="634"/>
      <c r="CQ40" s="635"/>
      <c r="CR40" s="636">
        <v>130016</v>
      </c>
      <c r="CS40" s="637"/>
      <c r="CT40" s="637"/>
      <c r="CU40" s="637"/>
      <c r="CV40" s="637"/>
      <c r="CW40" s="637"/>
      <c r="CX40" s="637"/>
      <c r="CY40" s="638"/>
      <c r="CZ40" s="641">
        <v>0.6</v>
      </c>
      <c r="DA40" s="666"/>
      <c r="DB40" s="666"/>
      <c r="DC40" s="670"/>
      <c r="DD40" s="645">
        <v>31016</v>
      </c>
      <c r="DE40" s="637"/>
      <c r="DF40" s="637"/>
      <c r="DG40" s="637"/>
      <c r="DH40" s="637"/>
      <c r="DI40" s="637"/>
      <c r="DJ40" s="637"/>
      <c r="DK40" s="638"/>
      <c r="DL40" s="645" t="s">
        <v>121</v>
      </c>
      <c r="DM40" s="637"/>
      <c r="DN40" s="637"/>
      <c r="DO40" s="637"/>
      <c r="DP40" s="637"/>
      <c r="DQ40" s="637"/>
      <c r="DR40" s="637"/>
      <c r="DS40" s="637"/>
      <c r="DT40" s="637"/>
      <c r="DU40" s="637"/>
      <c r="DV40" s="638"/>
      <c r="DW40" s="641" t="s">
        <v>121</v>
      </c>
      <c r="DX40" s="666"/>
      <c r="DY40" s="666"/>
      <c r="DZ40" s="666"/>
      <c r="EA40" s="666"/>
      <c r="EB40" s="666"/>
      <c r="EC40" s="667"/>
    </row>
    <row r="41" spans="2:133" ht="11.25" customHeight="1">
      <c r="B41" s="657" t="s">
        <v>334</v>
      </c>
      <c r="C41" s="658"/>
      <c r="D41" s="658"/>
      <c r="E41" s="658"/>
      <c r="F41" s="658"/>
      <c r="G41" s="658"/>
      <c r="H41" s="658"/>
      <c r="I41" s="658"/>
      <c r="J41" s="658"/>
      <c r="K41" s="658"/>
      <c r="L41" s="658"/>
      <c r="M41" s="658"/>
      <c r="N41" s="658"/>
      <c r="O41" s="658"/>
      <c r="P41" s="658"/>
      <c r="Q41" s="659"/>
      <c r="R41" s="708">
        <v>23747870</v>
      </c>
      <c r="S41" s="709"/>
      <c r="T41" s="709"/>
      <c r="U41" s="709"/>
      <c r="V41" s="709"/>
      <c r="W41" s="709"/>
      <c r="X41" s="709"/>
      <c r="Y41" s="713"/>
      <c r="Z41" s="714">
        <v>100</v>
      </c>
      <c r="AA41" s="714"/>
      <c r="AB41" s="714"/>
      <c r="AC41" s="714"/>
      <c r="AD41" s="715">
        <v>12346384</v>
      </c>
      <c r="AE41" s="715"/>
      <c r="AF41" s="715"/>
      <c r="AG41" s="715"/>
      <c r="AH41" s="715"/>
      <c r="AI41" s="715"/>
      <c r="AJ41" s="715"/>
      <c r="AK41" s="715"/>
      <c r="AL41" s="716">
        <v>100</v>
      </c>
      <c r="AM41" s="696"/>
      <c r="AN41" s="696"/>
      <c r="AO41" s="717"/>
      <c r="AQ41" s="699" t="s">
        <v>335</v>
      </c>
      <c r="AR41" s="700"/>
      <c r="AS41" s="700"/>
      <c r="AT41" s="700"/>
      <c r="AU41" s="700"/>
      <c r="AV41" s="700"/>
      <c r="AW41" s="700"/>
      <c r="AX41" s="700"/>
      <c r="AY41" s="701"/>
      <c r="AZ41" s="636">
        <v>341622</v>
      </c>
      <c r="BA41" s="637"/>
      <c r="BB41" s="637"/>
      <c r="BC41" s="637"/>
      <c r="BD41" s="668"/>
      <c r="BE41" s="668"/>
      <c r="BF41" s="691"/>
      <c r="BG41" s="684"/>
      <c r="BH41" s="685"/>
      <c r="BI41" s="685"/>
      <c r="BJ41" s="685"/>
      <c r="BK41" s="685"/>
      <c r="BL41" s="202"/>
      <c r="BM41" s="634" t="s">
        <v>336</v>
      </c>
      <c r="BN41" s="634"/>
      <c r="BO41" s="634"/>
      <c r="BP41" s="634"/>
      <c r="BQ41" s="634"/>
      <c r="BR41" s="634"/>
      <c r="BS41" s="634"/>
      <c r="BT41" s="634"/>
      <c r="BU41" s="635"/>
      <c r="BV41" s="636" t="s">
        <v>121</v>
      </c>
      <c r="BW41" s="637"/>
      <c r="BX41" s="637"/>
      <c r="BY41" s="637"/>
      <c r="BZ41" s="637"/>
      <c r="CA41" s="637"/>
      <c r="CB41" s="646"/>
      <c r="CD41" s="633" t="s">
        <v>337</v>
      </c>
      <c r="CE41" s="634"/>
      <c r="CF41" s="634"/>
      <c r="CG41" s="634"/>
      <c r="CH41" s="634"/>
      <c r="CI41" s="634"/>
      <c r="CJ41" s="634"/>
      <c r="CK41" s="634"/>
      <c r="CL41" s="634"/>
      <c r="CM41" s="634"/>
      <c r="CN41" s="634"/>
      <c r="CO41" s="634"/>
      <c r="CP41" s="634"/>
      <c r="CQ41" s="635"/>
      <c r="CR41" s="636" t="s">
        <v>121</v>
      </c>
      <c r="CS41" s="668"/>
      <c r="CT41" s="668"/>
      <c r="CU41" s="668"/>
      <c r="CV41" s="668"/>
      <c r="CW41" s="668"/>
      <c r="CX41" s="668"/>
      <c r="CY41" s="669"/>
      <c r="CZ41" s="641" t="s">
        <v>121</v>
      </c>
      <c r="DA41" s="666"/>
      <c r="DB41" s="666"/>
      <c r="DC41" s="670"/>
      <c r="DD41" s="645" t="s">
        <v>121</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c r="AQ42" s="705" t="s">
        <v>338</v>
      </c>
      <c r="AR42" s="706"/>
      <c r="AS42" s="706"/>
      <c r="AT42" s="706"/>
      <c r="AU42" s="706"/>
      <c r="AV42" s="706"/>
      <c r="AW42" s="706"/>
      <c r="AX42" s="706"/>
      <c r="AY42" s="707"/>
      <c r="AZ42" s="708">
        <v>1320270</v>
      </c>
      <c r="BA42" s="709"/>
      <c r="BB42" s="709"/>
      <c r="BC42" s="709"/>
      <c r="BD42" s="695"/>
      <c r="BE42" s="695"/>
      <c r="BF42" s="697"/>
      <c r="BG42" s="686"/>
      <c r="BH42" s="687"/>
      <c r="BI42" s="687"/>
      <c r="BJ42" s="687"/>
      <c r="BK42" s="687"/>
      <c r="BL42" s="203"/>
      <c r="BM42" s="658" t="s">
        <v>339</v>
      </c>
      <c r="BN42" s="658"/>
      <c r="BO42" s="658"/>
      <c r="BP42" s="658"/>
      <c r="BQ42" s="658"/>
      <c r="BR42" s="658"/>
      <c r="BS42" s="658"/>
      <c r="BT42" s="658"/>
      <c r="BU42" s="659"/>
      <c r="BV42" s="708">
        <v>383</v>
      </c>
      <c r="BW42" s="709"/>
      <c r="BX42" s="709"/>
      <c r="BY42" s="709"/>
      <c r="BZ42" s="709"/>
      <c r="CA42" s="709"/>
      <c r="CB42" s="718"/>
      <c r="CD42" s="633" t="s">
        <v>340</v>
      </c>
      <c r="CE42" s="634"/>
      <c r="CF42" s="634"/>
      <c r="CG42" s="634"/>
      <c r="CH42" s="634"/>
      <c r="CI42" s="634"/>
      <c r="CJ42" s="634"/>
      <c r="CK42" s="634"/>
      <c r="CL42" s="634"/>
      <c r="CM42" s="634"/>
      <c r="CN42" s="634"/>
      <c r="CO42" s="634"/>
      <c r="CP42" s="634"/>
      <c r="CQ42" s="635"/>
      <c r="CR42" s="636">
        <v>2286961</v>
      </c>
      <c r="CS42" s="668"/>
      <c r="CT42" s="668"/>
      <c r="CU42" s="668"/>
      <c r="CV42" s="668"/>
      <c r="CW42" s="668"/>
      <c r="CX42" s="668"/>
      <c r="CY42" s="669"/>
      <c r="CZ42" s="641">
        <v>10</v>
      </c>
      <c r="DA42" s="666"/>
      <c r="DB42" s="666"/>
      <c r="DC42" s="670"/>
      <c r="DD42" s="645">
        <v>532125</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c r="B43" s="196" t="s">
        <v>341</v>
      </c>
      <c r="CD43" s="633" t="s">
        <v>342</v>
      </c>
      <c r="CE43" s="634"/>
      <c r="CF43" s="634"/>
      <c r="CG43" s="634"/>
      <c r="CH43" s="634"/>
      <c r="CI43" s="634"/>
      <c r="CJ43" s="634"/>
      <c r="CK43" s="634"/>
      <c r="CL43" s="634"/>
      <c r="CM43" s="634"/>
      <c r="CN43" s="634"/>
      <c r="CO43" s="634"/>
      <c r="CP43" s="634"/>
      <c r="CQ43" s="635"/>
      <c r="CR43" s="636">
        <v>121930</v>
      </c>
      <c r="CS43" s="668"/>
      <c r="CT43" s="668"/>
      <c r="CU43" s="668"/>
      <c r="CV43" s="668"/>
      <c r="CW43" s="668"/>
      <c r="CX43" s="668"/>
      <c r="CY43" s="669"/>
      <c r="CZ43" s="641">
        <v>0.5</v>
      </c>
      <c r="DA43" s="666"/>
      <c r="DB43" s="666"/>
      <c r="DC43" s="670"/>
      <c r="DD43" s="645">
        <v>119292</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c r="B44" s="722" t="s">
        <v>343</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291</v>
      </c>
      <c r="CE44" s="673"/>
      <c r="CF44" s="633" t="s">
        <v>344</v>
      </c>
      <c r="CG44" s="634"/>
      <c r="CH44" s="634"/>
      <c r="CI44" s="634"/>
      <c r="CJ44" s="634"/>
      <c r="CK44" s="634"/>
      <c r="CL44" s="634"/>
      <c r="CM44" s="634"/>
      <c r="CN44" s="634"/>
      <c r="CO44" s="634"/>
      <c r="CP44" s="634"/>
      <c r="CQ44" s="635"/>
      <c r="CR44" s="636">
        <v>2261503</v>
      </c>
      <c r="CS44" s="637"/>
      <c r="CT44" s="637"/>
      <c r="CU44" s="637"/>
      <c r="CV44" s="637"/>
      <c r="CW44" s="637"/>
      <c r="CX44" s="637"/>
      <c r="CY44" s="638"/>
      <c r="CZ44" s="641">
        <v>9.9</v>
      </c>
      <c r="DA44" s="642"/>
      <c r="DB44" s="642"/>
      <c r="DC44" s="648"/>
      <c r="DD44" s="645">
        <v>527766</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c r="B45" s="722" t="s">
        <v>345</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346</v>
      </c>
      <c r="CG45" s="634"/>
      <c r="CH45" s="634"/>
      <c r="CI45" s="634"/>
      <c r="CJ45" s="634"/>
      <c r="CK45" s="634"/>
      <c r="CL45" s="634"/>
      <c r="CM45" s="634"/>
      <c r="CN45" s="634"/>
      <c r="CO45" s="634"/>
      <c r="CP45" s="634"/>
      <c r="CQ45" s="635"/>
      <c r="CR45" s="636">
        <v>1090280</v>
      </c>
      <c r="CS45" s="668"/>
      <c r="CT45" s="668"/>
      <c r="CU45" s="668"/>
      <c r="CV45" s="668"/>
      <c r="CW45" s="668"/>
      <c r="CX45" s="668"/>
      <c r="CY45" s="669"/>
      <c r="CZ45" s="641">
        <v>4.8</v>
      </c>
      <c r="DA45" s="666"/>
      <c r="DB45" s="666"/>
      <c r="DC45" s="670"/>
      <c r="DD45" s="645">
        <v>63511</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c r="B46" s="207"/>
      <c r="CD46" s="674"/>
      <c r="CE46" s="675"/>
      <c r="CF46" s="633" t="s">
        <v>347</v>
      </c>
      <c r="CG46" s="634"/>
      <c r="CH46" s="634"/>
      <c r="CI46" s="634"/>
      <c r="CJ46" s="634"/>
      <c r="CK46" s="634"/>
      <c r="CL46" s="634"/>
      <c r="CM46" s="634"/>
      <c r="CN46" s="634"/>
      <c r="CO46" s="634"/>
      <c r="CP46" s="634"/>
      <c r="CQ46" s="635"/>
      <c r="CR46" s="636">
        <v>1138376</v>
      </c>
      <c r="CS46" s="637"/>
      <c r="CT46" s="637"/>
      <c r="CU46" s="637"/>
      <c r="CV46" s="637"/>
      <c r="CW46" s="637"/>
      <c r="CX46" s="637"/>
      <c r="CY46" s="638"/>
      <c r="CZ46" s="641">
        <v>5</v>
      </c>
      <c r="DA46" s="642"/>
      <c r="DB46" s="642"/>
      <c r="DC46" s="648"/>
      <c r="DD46" s="645">
        <v>452208</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c r="B47" s="207"/>
      <c r="CD47" s="674"/>
      <c r="CE47" s="675"/>
      <c r="CF47" s="633" t="s">
        <v>348</v>
      </c>
      <c r="CG47" s="634"/>
      <c r="CH47" s="634"/>
      <c r="CI47" s="634"/>
      <c r="CJ47" s="634"/>
      <c r="CK47" s="634"/>
      <c r="CL47" s="634"/>
      <c r="CM47" s="634"/>
      <c r="CN47" s="634"/>
      <c r="CO47" s="634"/>
      <c r="CP47" s="634"/>
      <c r="CQ47" s="635"/>
      <c r="CR47" s="636">
        <v>25458</v>
      </c>
      <c r="CS47" s="668"/>
      <c r="CT47" s="668"/>
      <c r="CU47" s="668"/>
      <c r="CV47" s="668"/>
      <c r="CW47" s="668"/>
      <c r="CX47" s="668"/>
      <c r="CY47" s="669"/>
      <c r="CZ47" s="641">
        <v>0.1</v>
      </c>
      <c r="DA47" s="666"/>
      <c r="DB47" s="666"/>
      <c r="DC47" s="670"/>
      <c r="DD47" s="645">
        <v>4359</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c r="B48" s="207"/>
      <c r="CD48" s="676"/>
      <c r="CE48" s="677"/>
      <c r="CF48" s="633" t="s">
        <v>349</v>
      </c>
      <c r="CG48" s="634"/>
      <c r="CH48" s="634"/>
      <c r="CI48" s="634"/>
      <c r="CJ48" s="634"/>
      <c r="CK48" s="634"/>
      <c r="CL48" s="634"/>
      <c r="CM48" s="634"/>
      <c r="CN48" s="634"/>
      <c r="CO48" s="634"/>
      <c r="CP48" s="634"/>
      <c r="CQ48" s="635"/>
      <c r="CR48" s="636" t="s">
        <v>121</v>
      </c>
      <c r="CS48" s="637"/>
      <c r="CT48" s="637"/>
      <c r="CU48" s="637"/>
      <c r="CV48" s="637"/>
      <c r="CW48" s="637"/>
      <c r="CX48" s="637"/>
      <c r="CY48" s="638"/>
      <c r="CZ48" s="641" t="s">
        <v>121</v>
      </c>
      <c r="DA48" s="642"/>
      <c r="DB48" s="642"/>
      <c r="DC48" s="648"/>
      <c r="DD48" s="645" t="s">
        <v>121</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c r="B49" s="207"/>
      <c r="CD49" s="657" t="s">
        <v>350</v>
      </c>
      <c r="CE49" s="658"/>
      <c r="CF49" s="658"/>
      <c r="CG49" s="658"/>
      <c r="CH49" s="658"/>
      <c r="CI49" s="658"/>
      <c r="CJ49" s="658"/>
      <c r="CK49" s="658"/>
      <c r="CL49" s="658"/>
      <c r="CM49" s="658"/>
      <c r="CN49" s="658"/>
      <c r="CO49" s="658"/>
      <c r="CP49" s="658"/>
      <c r="CQ49" s="659"/>
      <c r="CR49" s="708">
        <v>22881916</v>
      </c>
      <c r="CS49" s="695"/>
      <c r="CT49" s="695"/>
      <c r="CU49" s="695"/>
      <c r="CV49" s="695"/>
      <c r="CW49" s="695"/>
      <c r="CX49" s="695"/>
      <c r="CY49" s="724"/>
      <c r="CZ49" s="716">
        <v>100</v>
      </c>
      <c r="DA49" s="725"/>
      <c r="DB49" s="725"/>
      <c r="DC49" s="726"/>
      <c r="DD49" s="727">
        <v>14487711</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UrSJqgSd9EHEtelNlOVAF2sr3DAsoYjaVSvb3NigdHskNFLCNfi9zPEO+elqjb1gbtBxetbgBvMbmY1XdUwWdA==" saltValue="As5EaEkX9LR91DIXSelBO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89" orientation="landscape" cellComments="asDisplayed" r:id="rId1"/>
  <headerFooter>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0" zoomScaleNormal="80" zoomScaleSheetLayoutView="70" workbookViewId="0"/>
  </sheetViews>
  <sheetFormatPr defaultColWidth="0" defaultRowHeight="13.5" zeroHeight="1"/>
  <cols>
    <col min="1" max="130" width="2.75" style="213" customWidth="1"/>
    <col min="131" max="131" width="1.625" style="213" customWidth="1"/>
    <col min="132" max="16384" width="9" style="213" hidden="1"/>
  </cols>
  <sheetData>
    <row r="1" spans="1:131" ht="11.25" customHeight="1" thickBot="1">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c r="A2" s="734" t="s">
        <v>351</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352</v>
      </c>
      <c r="DK2" s="736"/>
      <c r="DL2" s="736"/>
      <c r="DM2" s="736"/>
      <c r="DN2" s="736"/>
      <c r="DO2" s="737"/>
      <c r="DP2" s="210"/>
      <c r="DQ2" s="735" t="s">
        <v>353</v>
      </c>
      <c r="DR2" s="736"/>
      <c r="DS2" s="736"/>
      <c r="DT2" s="736"/>
      <c r="DU2" s="736"/>
      <c r="DV2" s="736"/>
      <c r="DW2" s="736"/>
      <c r="DX2" s="736"/>
      <c r="DY2" s="736"/>
      <c r="DZ2" s="737"/>
      <c r="EA2" s="212"/>
    </row>
    <row r="3" spans="1:131" ht="11.25" customHeight="1">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c r="A4" s="738" t="s">
        <v>354</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355</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c r="A5" s="740" t="s">
        <v>356</v>
      </c>
      <c r="B5" s="741"/>
      <c r="C5" s="741"/>
      <c r="D5" s="741"/>
      <c r="E5" s="741"/>
      <c r="F5" s="741"/>
      <c r="G5" s="741"/>
      <c r="H5" s="741"/>
      <c r="I5" s="741"/>
      <c r="J5" s="741"/>
      <c r="K5" s="741"/>
      <c r="L5" s="741"/>
      <c r="M5" s="741"/>
      <c r="N5" s="741"/>
      <c r="O5" s="741"/>
      <c r="P5" s="742"/>
      <c r="Q5" s="746" t="s">
        <v>357</v>
      </c>
      <c r="R5" s="747"/>
      <c r="S5" s="747"/>
      <c r="T5" s="747"/>
      <c r="U5" s="748"/>
      <c r="V5" s="746" t="s">
        <v>358</v>
      </c>
      <c r="W5" s="747"/>
      <c r="X5" s="747"/>
      <c r="Y5" s="747"/>
      <c r="Z5" s="748"/>
      <c r="AA5" s="746" t="s">
        <v>359</v>
      </c>
      <c r="AB5" s="747"/>
      <c r="AC5" s="747"/>
      <c r="AD5" s="747"/>
      <c r="AE5" s="747"/>
      <c r="AF5" s="752" t="s">
        <v>360</v>
      </c>
      <c r="AG5" s="747"/>
      <c r="AH5" s="747"/>
      <c r="AI5" s="747"/>
      <c r="AJ5" s="753"/>
      <c r="AK5" s="747" t="s">
        <v>361</v>
      </c>
      <c r="AL5" s="747"/>
      <c r="AM5" s="747"/>
      <c r="AN5" s="747"/>
      <c r="AO5" s="748"/>
      <c r="AP5" s="746" t="s">
        <v>362</v>
      </c>
      <c r="AQ5" s="747"/>
      <c r="AR5" s="747"/>
      <c r="AS5" s="747"/>
      <c r="AT5" s="748"/>
      <c r="AU5" s="746" t="s">
        <v>363</v>
      </c>
      <c r="AV5" s="747"/>
      <c r="AW5" s="747"/>
      <c r="AX5" s="747"/>
      <c r="AY5" s="753"/>
      <c r="AZ5" s="214"/>
      <c r="BA5" s="214"/>
      <c r="BB5" s="214"/>
      <c r="BC5" s="214"/>
      <c r="BD5" s="214"/>
      <c r="BE5" s="215"/>
      <c r="BF5" s="215"/>
      <c r="BG5" s="215"/>
      <c r="BH5" s="215"/>
      <c r="BI5" s="215"/>
      <c r="BJ5" s="215"/>
      <c r="BK5" s="215"/>
      <c r="BL5" s="215"/>
      <c r="BM5" s="215"/>
      <c r="BN5" s="215"/>
      <c r="BO5" s="215"/>
      <c r="BP5" s="215"/>
      <c r="BQ5" s="740" t="s">
        <v>364</v>
      </c>
      <c r="BR5" s="741"/>
      <c r="BS5" s="741"/>
      <c r="BT5" s="741"/>
      <c r="BU5" s="741"/>
      <c r="BV5" s="741"/>
      <c r="BW5" s="741"/>
      <c r="BX5" s="741"/>
      <c r="BY5" s="741"/>
      <c r="BZ5" s="741"/>
      <c r="CA5" s="741"/>
      <c r="CB5" s="741"/>
      <c r="CC5" s="741"/>
      <c r="CD5" s="741"/>
      <c r="CE5" s="741"/>
      <c r="CF5" s="741"/>
      <c r="CG5" s="742"/>
      <c r="CH5" s="746" t="s">
        <v>365</v>
      </c>
      <c r="CI5" s="747"/>
      <c r="CJ5" s="747"/>
      <c r="CK5" s="747"/>
      <c r="CL5" s="748"/>
      <c r="CM5" s="746" t="s">
        <v>366</v>
      </c>
      <c r="CN5" s="747"/>
      <c r="CO5" s="747"/>
      <c r="CP5" s="747"/>
      <c r="CQ5" s="748"/>
      <c r="CR5" s="746" t="s">
        <v>367</v>
      </c>
      <c r="CS5" s="747"/>
      <c r="CT5" s="747"/>
      <c r="CU5" s="747"/>
      <c r="CV5" s="748"/>
      <c r="CW5" s="746" t="s">
        <v>368</v>
      </c>
      <c r="CX5" s="747"/>
      <c r="CY5" s="747"/>
      <c r="CZ5" s="747"/>
      <c r="DA5" s="748"/>
      <c r="DB5" s="746" t="s">
        <v>369</v>
      </c>
      <c r="DC5" s="747"/>
      <c r="DD5" s="747"/>
      <c r="DE5" s="747"/>
      <c r="DF5" s="748"/>
      <c r="DG5" s="776" t="s">
        <v>370</v>
      </c>
      <c r="DH5" s="777"/>
      <c r="DI5" s="777"/>
      <c r="DJ5" s="777"/>
      <c r="DK5" s="778"/>
      <c r="DL5" s="776" t="s">
        <v>371</v>
      </c>
      <c r="DM5" s="777"/>
      <c r="DN5" s="777"/>
      <c r="DO5" s="777"/>
      <c r="DP5" s="778"/>
      <c r="DQ5" s="746" t="s">
        <v>372</v>
      </c>
      <c r="DR5" s="747"/>
      <c r="DS5" s="747"/>
      <c r="DT5" s="747"/>
      <c r="DU5" s="748"/>
      <c r="DV5" s="746" t="s">
        <v>363</v>
      </c>
      <c r="DW5" s="747"/>
      <c r="DX5" s="747"/>
      <c r="DY5" s="747"/>
      <c r="DZ5" s="753"/>
      <c r="EA5" s="217"/>
    </row>
    <row r="6" spans="1:131" s="218" customFormat="1" ht="26.25" customHeight="1" thickBot="1">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c r="A7" s="219">
        <v>1</v>
      </c>
      <c r="B7" s="762" t="s">
        <v>373</v>
      </c>
      <c r="C7" s="763"/>
      <c r="D7" s="763"/>
      <c r="E7" s="763"/>
      <c r="F7" s="763"/>
      <c r="G7" s="763"/>
      <c r="H7" s="763"/>
      <c r="I7" s="763"/>
      <c r="J7" s="763"/>
      <c r="K7" s="763"/>
      <c r="L7" s="763"/>
      <c r="M7" s="763"/>
      <c r="N7" s="763"/>
      <c r="O7" s="763"/>
      <c r="P7" s="764"/>
      <c r="Q7" s="765">
        <v>23778</v>
      </c>
      <c r="R7" s="766"/>
      <c r="S7" s="766"/>
      <c r="T7" s="766"/>
      <c r="U7" s="766"/>
      <c r="V7" s="766">
        <v>22912</v>
      </c>
      <c r="W7" s="766"/>
      <c r="X7" s="766"/>
      <c r="Y7" s="766"/>
      <c r="Z7" s="766"/>
      <c r="AA7" s="766">
        <v>866</v>
      </c>
      <c r="AB7" s="766"/>
      <c r="AC7" s="766"/>
      <c r="AD7" s="766"/>
      <c r="AE7" s="767"/>
      <c r="AF7" s="768">
        <v>714</v>
      </c>
      <c r="AG7" s="769"/>
      <c r="AH7" s="769"/>
      <c r="AI7" s="769"/>
      <c r="AJ7" s="770"/>
      <c r="AK7" s="771">
        <v>1331</v>
      </c>
      <c r="AL7" s="772"/>
      <c r="AM7" s="772"/>
      <c r="AN7" s="772"/>
      <c r="AO7" s="772"/>
      <c r="AP7" s="772">
        <v>16305</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t="s">
        <v>554</v>
      </c>
      <c r="BT7" s="760"/>
      <c r="BU7" s="760"/>
      <c r="BV7" s="760"/>
      <c r="BW7" s="760"/>
      <c r="BX7" s="760"/>
      <c r="BY7" s="760"/>
      <c r="BZ7" s="760"/>
      <c r="CA7" s="760"/>
      <c r="CB7" s="760"/>
      <c r="CC7" s="760"/>
      <c r="CD7" s="760"/>
      <c r="CE7" s="760"/>
      <c r="CF7" s="760"/>
      <c r="CG7" s="775"/>
      <c r="CH7" s="756">
        <v>7</v>
      </c>
      <c r="CI7" s="757"/>
      <c r="CJ7" s="757"/>
      <c r="CK7" s="757"/>
      <c r="CL7" s="758"/>
      <c r="CM7" s="756">
        <v>115</v>
      </c>
      <c r="CN7" s="757"/>
      <c r="CO7" s="757"/>
      <c r="CP7" s="757"/>
      <c r="CQ7" s="758"/>
      <c r="CR7" s="756">
        <v>37</v>
      </c>
      <c r="CS7" s="757"/>
      <c r="CT7" s="757"/>
      <c r="CU7" s="757"/>
      <c r="CV7" s="758"/>
      <c r="CW7" s="756">
        <v>31</v>
      </c>
      <c r="CX7" s="757"/>
      <c r="CY7" s="757"/>
      <c r="CZ7" s="757"/>
      <c r="DA7" s="758"/>
      <c r="DB7" s="756" t="s">
        <v>546</v>
      </c>
      <c r="DC7" s="757"/>
      <c r="DD7" s="757"/>
      <c r="DE7" s="757"/>
      <c r="DF7" s="758"/>
      <c r="DG7" s="756" t="s">
        <v>546</v>
      </c>
      <c r="DH7" s="757"/>
      <c r="DI7" s="757"/>
      <c r="DJ7" s="757"/>
      <c r="DK7" s="758"/>
      <c r="DL7" s="756" t="s">
        <v>546</v>
      </c>
      <c r="DM7" s="757"/>
      <c r="DN7" s="757"/>
      <c r="DO7" s="757"/>
      <c r="DP7" s="758"/>
      <c r="DQ7" s="756" t="s">
        <v>546</v>
      </c>
      <c r="DR7" s="757"/>
      <c r="DS7" s="757"/>
      <c r="DT7" s="757"/>
      <c r="DU7" s="758"/>
      <c r="DV7" s="759"/>
      <c r="DW7" s="760"/>
      <c r="DX7" s="760"/>
      <c r="DY7" s="760"/>
      <c r="DZ7" s="761"/>
      <c r="EA7" s="217"/>
    </row>
    <row r="8" spans="1:131" s="218" customFormat="1" ht="26.25" customHeight="1">
      <c r="A8" s="221">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7"/>
    </row>
    <row r="9" spans="1:131" s="218" customFormat="1" ht="26.25" customHeight="1">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7"/>
    </row>
    <row r="10" spans="1:131" s="218" customFormat="1" ht="26.25" customHeight="1">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374</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c r="A23" s="223" t="s">
        <v>375</v>
      </c>
      <c r="B23" s="802" t="s">
        <v>376</v>
      </c>
      <c r="C23" s="803"/>
      <c r="D23" s="803"/>
      <c r="E23" s="803"/>
      <c r="F23" s="803"/>
      <c r="G23" s="803"/>
      <c r="H23" s="803"/>
      <c r="I23" s="803"/>
      <c r="J23" s="803"/>
      <c r="K23" s="803"/>
      <c r="L23" s="803"/>
      <c r="M23" s="803"/>
      <c r="N23" s="803"/>
      <c r="O23" s="803"/>
      <c r="P23" s="804"/>
      <c r="Q23" s="805">
        <v>23748</v>
      </c>
      <c r="R23" s="806"/>
      <c r="S23" s="806"/>
      <c r="T23" s="806"/>
      <c r="U23" s="806"/>
      <c r="V23" s="806">
        <v>22882</v>
      </c>
      <c r="W23" s="806"/>
      <c r="X23" s="806"/>
      <c r="Y23" s="806"/>
      <c r="Z23" s="806"/>
      <c r="AA23" s="806">
        <v>866</v>
      </c>
      <c r="AB23" s="806"/>
      <c r="AC23" s="806"/>
      <c r="AD23" s="806"/>
      <c r="AE23" s="807"/>
      <c r="AF23" s="808">
        <v>714</v>
      </c>
      <c r="AG23" s="806"/>
      <c r="AH23" s="806"/>
      <c r="AI23" s="806"/>
      <c r="AJ23" s="809"/>
      <c r="AK23" s="810"/>
      <c r="AL23" s="811"/>
      <c r="AM23" s="811"/>
      <c r="AN23" s="811"/>
      <c r="AO23" s="811"/>
      <c r="AP23" s="806">
        <v>16305</v>
      </c>
      <c r="AQ23" s="806"/>
      <c r="AR23" s="806"/>
      <c r="AS23" s="806"/>
      <c r="AT23" s="806"/>
      <c r="AU23" s="822"/>
      <c r="AV23" s="822"/>
      <c r="AW23" s="822"/>
      <c r="AX23" s="822"/>
      <c r="AY23" s="823"/>
      <c r="AZ23" s="824" t="s">
        <v>121</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c r="A24" s="821" t="s">
        <v>377</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c r="A25" s="738" t="s">
        <v>378</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c r="A26" s="740" t="s">
        <v>356</v>
      </c>
      <c r="B26" s="741"/>
      <c r="C26" s="741"/>
      <c r="D26" s="741"/>
      <c r="E26" s="741"/>
      <c r="F26" s="741"/>
      <c r="G26" s="741"/>
      <c r="H26" s="741"/>
      <c r="I26" s="741"/>
      <c r="J26" s="741"/>
      <c r="K26" s="741"/>
      <c r="L26" s="741"/>
      <c r="M26" s="741"/>
      <c r="N26" s="741"/>
      <c r="O26" s="741"/>
      <c r="P26" s="742"/>
      <c r="Q26" s="746" t="s">
        <v>379</v>
      </c>
      <c r="R26" s="747"/>
      <c r="S26" s="747"/>
      <c r="T26" s="747"/>
      <c r="U26" s="748"/>
      <c r="V26" s="746" t="s">
        <v>380</v>
      </c>
      <c r="W26" s="747"/>
      <c r="X26" s="747"/>
      <c r="Y26" s="747"/>
      <c r="Z26" s="748"/>
      <c r="AA26" s="746" t="s">
        <v>381</v>
      </c>
      <c r="AB26" s="747"/>
      <c r="AC26" s="747"/>
      <c r="AD26" s="747"/>
      <c r="AE26" s="747"/>
      <c r="AF26" s="827" t="s">
        <v>382</v>
      </c>
      <c r="AG26" s="828"/>
      <c r="AH26" s="828"/>
      <c r="AI26" s="828"/>
      <c r="AJ26" s="829"/>
      <c r="AK26" s="747" t="s">
        <v>383</v>
      </c>
      <c r="AL26" s="747"/>
      <c r="AM26" s="747"/>
      <c r="AN26" s="747"/>
      <c r="AO26" s="748"/>
      <c r="AP26" s="746" t="s">
        <v>384</v>
      </c>
      <c r="AQ26" s="747"/>
      <c r="AR26" s="747"/>
      <c r="AS26" s="747"/>
      <c r="AT26" s="748"/>
      <c r="AU26" s="746" t="s">
        <v>385</v>
      </c>
      <c r="AV26" s="747"/>
      <c r="AW26" s="747"/>
      <c r="AX26" s="747"/>
      <c r="AY26" s="748"/>
      <c r="AZ26" s="746" t="s">
        <v>386</v>
      </c>
      <c r="BA26" s="747"/>
      <c r="BB26" s="747"/>
      <c r="BC26" s="747"/>
      <c r="BD26" s="748"/>
      <c r="BE26" s="746" t="s">
        <v>363</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c r="A28" s="225">
        <v>1</v>
      </c>
      <c r="B28" s="762" t="s">
        <v>387</v>
      </c>
      <c r="C28" s="763"/>
      <c r="D28" s="763"/>
      <c r="E28" s="763"/>
      <c r="F28" s="763"/>
      <c r="G28" s="763"/>
      <c r="H28" s="763"/>
      <c r="I28" s="763"/>
      <c r="J28" s="763"/>
      <c r="K28" s="763"/>
      <c r="L28" s="763"/>
      <c r="M28" s="763"/>
      <c r="N28" s="763"/>
      <c r="O28" s="763"/>
      <c r="P28" s="764"/>
      <c r="Q28" s="835">
        <v>4692</v>
      </c>
      <c r="R28" s="836"/>
      <c r="S28" s="836"/>
      <c r="T28" s="836"/>
      <c r="U28" s="836"/>
      <c r="V28" s="836">
        <v>4607</v>
      </c>
      <c r="W28" s="836"/>
      <c r="X28" s="836"/>
      <c r="Y28" s="836"/>
      <c r="Z28" s="836"/>
      <c r="AA28" s="836">
        <v>85</v>
      </c>
      <c r="AB28" s="836"/>
      <c r="AC28" s="836"/>
      <c r="AD28" s="836"/>
      <c r="AE28" s="837"/>
      <c r="AF28" s="838">
        <v>85</v>
      </c>
      <c r="AG28" s="836"/>
      <c r="AH28" s="836"/>
      <c r="AI28" s="836"/>
      <c r="AJ28" s="839"/>
      <c r="AK28" s="840">
        <v>342</v>
      </c>
      <c r="AL28" s="841"/>
      <c r="AM28" s="841"/>
      <c r="AN28" s="841"/>
      <c r="AO28" s="841"/>
      <c r="AP28" s="841" t="s">
        <v>484</v>
      </c>
      <c r="AQ28" s="841"/>
      <c r="AR28" s="841"/>
      <c r="AS28" s="841"/>
      <c r="AT28" s="841"/>
      <c r="AU28" s="841" t="s">
        <v>484</v>
      </c>
      <c r="AV28" s="841"/>
      <c r="AW28" s="841"/>
      <c r="AX28" s="841"/>
      <c r="AY28" s="841"/>
      <c r="AZ28" s="842" t="s">
        <v>484</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c r="A29" s="225">
        <v>2</v>
      </c>
      <c r="B29" s="793" t="s">
        <v>388</v>
      </c>
      <c r="C29" s="794"/>
      <c r="D29" s="794"/>
      <c r="E29" s="794"/>
      <c r="F29" s="794"/>
      <c r="G29" s="794"/>
      <c r="H29" s="794"/>
      <c r="I29" s="794"/>
      <c r="J29" s="794"/>
      <c r="K29" s="794"/>
      <c r="L29" s="794"/>
      <c r="M29" s="794"/>
      <c r="N29" s="794"/>
      <c r="O29" s="794"/>
      <c r="P29" s="795"/>
      <c r="Q29" s="796">
        <v>4502</v>
      </c>
      <c r="R29" s="797"/>
      <c r="S29" s="797"/>
      <c r="T29" s="797"/>
      <c r="U29" s="797"/>
      <c r="V29" s="797">
        <v>4433</v>
      </c>
      <c r="W29" s="797"/>
      <c r="X29" s="797"/>
      <c r="Y29" s="797"/>
      <c r="Z29" s="797"/>
      <c r="AA29" s="797">
        <v>69</v>
      </c>
      <c r="AB29" s="797"/>
      <c r="AC29" s="797"/>
      <c r="AD29" s="797"/>
      <c r="AE29" s="798"/>
      <c r="AF29" s="799">
        <v>69</v>
      </c>
      <c r="AG29" s="800"/>
      <c r="AH29" s="800"/>
      <c r="AI29" s="800"/>
      <c r="AJ29" s="801"/>
      <c r="AK29" s="847">
        <v>729</v>
      </c>
      <c r="AL29" s="843"/>
      <c r="AM29" s="843"/>
      <c r="AN29" s="843"/>
      <c r="AO29" s="843"/>
      <c r="AP29" s="843" t="s">
        <v>484</v>
      </c>
      <c r="AQ29" s="843"/>
      <c r="AR29" s="843"/>
      <c r="AS29" s="843"/>
      <c r="AT29" s="843"/>
      <c r="AU29" s="843" t="s">
        <v>484</v>
      </c>
      <c r="AV29" s="843"/>
      <c r="AW29" s="843"/>
      <c r="AX29" s="843"/>
      <c r="AY29" s="843"/>
      <c r="AZ29" s="844" t="s">
        <v>484</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c r="A30" s="225">
        <v>3</v>
      </c>
      <c r="B30" s="793" t="s">
        <v>389</v>
      </c>
      <c r="C30" s="794"/>
      <c r="D30" s="794"/>
      <c r="E30" s="794"/>
      <c r="F30" s="794"/>
      <c r="G30" s="794"/>
      <c r="H30" s="794"/>
      <c r="I30" s="794"/>
      <c r="J30" s="794"/>
      <c r="K30" s="794"/>
      <c r="L30" s="794"/>
      <c r="M30" s="794"/>
      <c r="N30" s="794"/>
      <c r="O30" s="794"/>
      <c r="P30" s="795"/>
      <c r="Q30" s="796">
        <v>617</v>
      </c>
      <c r="R30" s="797"/>
      <c r="S30" s="797"/>
      <c r="T30" s="797"/>
      <c r="U30" s="797"/>
      <c r="V30" s="797">
        <v>615</v>
      </c>
      <c r="W30" s="797"/>
      <c r="X30" s="797"/>
      <c r="Y30" s="797"/>
      <c r="Z30" s="797"/>
      <c r="AA30" s="797">
        <v>2</v>
      </c>
      <c r="AB30" s="797"/>
      <c r="AC30" s="797"/>
      <c r="AD30" s="797"/>
      <c r="AE30" s="798"/>
      <c r="AF30" s="799">
        <v>2</v>
      </c>
      <c r="AG30" s="800"/>
      <c r="AH30" s="800"/>
      <c r="AI30" s="800"/>
      <c r="AJ30" s="801"/>
      <c r="AK30" s="847">
        <v>146</v>
      </c>
      <c r="AL30" s="843"/>
      <c r="AM30" s="843"/>
      <c r="AN30" s="843"/>
      <c r="AO30" s="843"/>
      <c r="AP30" s="843" t="s">
        <v>484</v>
      </c>
      <c r="AQ30" s="843"/>
      <c r="AR30" s="843"/>
      <c r="AS30" s="843"/>
      <c r="AT30" s="843"/>
      <c r="AU30" s="843" t="s">
        <v>484</v>
      </c>
      <c r="AV30" s="843"/>
      <c r="AW30" s="843"/>
      <c r="AX30" s="843"/>
      <c r="AY30" s="843"/>
      <c r="AZ30" s="844" t="s">
        <v>484</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c r="A31" s="225">
        <v>4</v>
      </c>
      <c r="B31" s="793" t="s">
        <v>390</v>
      </c>
      <c r="C31" s="794"/>
      <c r="D31" s="794"/>
      <c r="E31" s="794"/>
      <c r="F31" s="794"/>
      <c r="G31" s="794"/>
      <c r="H31" s="794"/>
      <c r="I31" s="794"/>
      <c r="J31" s="794"/>
      <c r="K31" s="794"/>
      <c r="L31" s="794"/>
      <c r="M31" s="794"/>
      <c r="N31" s="794"/>
      <c r="O31" s="794"/>
      <c r="P31" s="795"/>
      <c r="Q31" s="796">
        <v>7</v>
      </c>
      <c r="R31" s="797"/>
      <c r="S31" s="797"/>
      <c r="T31" s="797"/>
      <c r="U31" s="797"/>
      <c r="V31" s="797">
        <v>7</v>
      </c>
      <c r="W31" s="797"/>
      <c r="X31" s="797"/>
      <c r="Y31" s="797"/>
      <c r="Z31" s="797"/>
      <c r="AA31" s="797">
        <v>0</v>
      </c>
      <c r="AB31" s="797"/>
      <c r="AC31" s="797"/>
      <c r="AD31" s="797"/>
      <c r="AE31" s="798"/>
      <c r="AF31" s="799">
        <v>0</v>
      </c>
      <c r="AG31" s="800"/>
      <c r="AH31" s="800"/>
      <c r="AI31" s="800"/>
      <c r="AJ31" s="801"/>
      <c r="AK31" s="847">
        <v>2</v>
      </c>
      <c r="AL31" s="843"/>
      <c r="AM31" s="843"/>
      <c r="AN31" s="843"/>
      <c r="AO31" s="843"/>
      <c r="AP31" s="843" t="s">
        <v>484</v>
      </c>
      <c r="AQ31" s="843"/>
      <c r="AR31" s="843"/>
      <c r="AS31" s="843"/>
      <c r="AT31" s="843"/>
      <c r="AU31" s="843" t="s">
        <v>484</v>
      </c>
      <c r="AV31" s="843"/>
      <c r="AW31" s="843"/>
      <c r="AX31" s="843"/>
      <c r="AY31" s="843"/>
      <c r="AZ31" s="844" t="s">
        <v>484</v>
      </c>
      <c r="BA31" s="844"/>
      <c r="BB31" s="844"/>
      <c r="BC31" s="844"/>
      <c r="BD31" s="844"/>
      <c r="BE31" s="845"/>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c r="A32" s="225">
        <v>5</v>
      </c>
      <c r="B32" s="793" t="s">
        <v>391</v>
      </c>
      <c r="C32" s="794"/>
      <c r="D32" s="794"/>
      <c r="E32" s="794"/>
      <c r="F32" s="794"/>
      <c r="G32" s="794"/>
      <c r="H32" s="794"/>
      <c r="I32" s="794"/>
      <c r="J32" s="794"/>
      <c r="K32" s="794"/>
      <c r="L32" s="794"/>
      <c r="M32" s="794"/>
      <c r="N32" s="794"/>
      <c r="O32" s="794"/>
      <c r="P32" s="795"/>
      <c r="Q32" s="796">
        <v>1029</v>
      </c>
      <c r="R32" s="797"/>
      <c r="S32" s="797"/>
      <c r="T32" s="797"/>
      <c r="U32" s="797"/>
      <c r="V32" s="797">
        <v>828</v>
      </c>
      <c r="W32" s="797"/>
      <c r="X32" s="797"/>
      <c r="Y32" s="797"/>
      <c r="Z32" s="797"/>
      <c r="AA32" s="797">
        <v>201</v>
      </c>
      <c r="AB32" s="797"/>
      <c r="AC32" s="797"/>
      <c r="AD32" s="797"/>
      <c r="AE32" s="798"/>
      <c r="AF32" s="799">
        <v>1414</v>
      </c>
      <c r="AG32" s="800"/>
      <c r="AH32" s="800"/>
      <c r="AI32" s="800"/>
      <c r="AJ32" s="801"/>
      <c r="AK32" s="847">
        <v>36</v>
      </c>
      <c r="AL32" s="843"/>
      <c r="AM32" s="843"/>
      <c r="AN32" s="843"/>
      <c r="AO32" s="843"/>
      <c r="AP32" s="843">
        <v>1908</v>
      </c>
      <c r="AQ32" s="843"/>
      <c r="AR32" s="843"/>
      <c r="AS32" s="843"/>
      <c r="AT32" s="843"/>
      <c r="AU32" s="843">
        <v>372</v>
      </c>
      <c r="AV32" s="843"/>
      <c r="AW32" s="843"/>
      <c r="AX32" s="843"/>
      <c r="AY32" s="843"/>
      <c r="AZ32" s="844" t="s">
        <v>484</v>
      </c>
      <c r="BA32" s="844"/>
      <c r="BB32" s="844"/>
      <c r="BC32" s="844"/>
      <c r="BD32" s="844"/>
      <c r="BE32" s="845" t="s">
        <v>544</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c r="A33" s="225">
        <v>6</v>
      </c>
      <c r="B33" s="793" t="s">
        <v>392</v>
      </c>
      <c r="C33" s="794"/>
      <c r="D33" s="794"/>
      <c r="E33" s="794"/>
      <c r="F33" s="794"/>
      <c r="G33" s="794"/>
      <c r="H33" s="794"/>
      <c r="I33" s="794"/>
      <c r="J33" s="794"/>
      <c r="K33" s="794"/>
      <c r="L33" s="794"/>
      <c r="M33" s="794"/>
      <c r="N33" s="794"/>
      <c r="O33" s="794"/>
      <c r="P33" s="795"/>
      <c r="Q33" s="796">
        <v>1098</v>
      </c>
      <c r="R33" s="797"/>
      <c r="S33" s="797"/>
      <c r="T33" s="797"/>
      <c r="U33" s="797"/>
      <c r="V33" s="797">
        <v>969</v>
      </c>
      <c r="W33" s="797"/>
      <c r="X33" s="797"/>
      <c r="Y33" s="797"/>
      <c r="Z33" s="797"/>
      <c r="AA33" s="797">
        <v>129</v>
      </c>
      <c r="AB33" s="797"/>
      <c r="AC33" s="797"/>
      <c r="AD33" s="797"/>
      <c r="AE33" s="798"/>
      <c r="AF33" s="799">
        <v>511</v>
      </c>
      <c r="AG33" s="800"/>
      <c r="AH33" s="800"/>
      <c r="AI33" s="800"/>
      <c r="AJ33" s="801"/>
      <c r="AK33" s="847">
        <v>264</v>
      </c>
      <c r="AL33" s="843"/>
      <c r="AM33" s="843"/>
      <c r="AN33" s="843"/>
      <c r="AO33" s="843"/>
      <c r="AP33" s="843">
        <v>4476</v>
      </c>
      <c r="AQ33" s="843"/>
      <c r="AR33" s="843"/>
      <c r="AS33" s="843"/>
      <c r="AT33" s="843"/>
      <c r="AU33" s="843">
        <v>2918</v>
      </c>
      <c r="AV33" s="843"/>
      <c r="AW33" s="843"/>
      <c r="AX33" s="843"/>
      <c r="AY33" s="843"/>
      <c r="AZ33" s="844" t="s">
        <v>484</v>
      </c>
      <c r="BA33" s="844"/>
      <c r="BB33" s="844"/>
      <c r="BC33" s="844"/>
      <c r="BD33" s="844"/>
      <c r="BE33" s="845" t="s">
        <v>544</v>
      </c>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c r="A34" s="225">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393</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c r="A63" s="223" t="s">
        <v>375</v>
      </c>
      <c r="B63" s="802" t="s">
        <v>394</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2081</v>
      </c>
      <c r="AG63" s="857"/>
      <c r="AH63" s="857"/>
      <c r="AI63" s="857"/>
      <c r="AJ63" s="858"/>
      <c r="AK63" s="859"/>
      <c r="AL63" s="854"/>
      <c r="AM63" s="854"/>
      <c r="AN63" s="854"/>
      <c r="AO63" s="854"/>
      <c r="AP63" s="857">
        <v>6384</v>
      </c>
      <c r="AQ63" s="857"/>
      <c r="AR63" s="857"/>
      <c r="AS63" s="857"/>
      <c r="AT63" s="857"/>
      <c r="AU63" s="857">
        <v>3290</v>
      </c>
      <c r="AV63" s="857"/>
      <c r="AW63" s="857"/>
      <c r="AX63" s="857"/>
      <c r="AY63" s="857"/>
      <c r="AZ63" s="861"/>
      <c r="BA63" s="861"/>
      <c r="BB63" s="861"/>
      <c r="BC63" s="861"/>
      <c r="BD63" s="861"/>
      <c r="BE63" s="862"/>
      <c r="BF63" s="862"/>
      <c r="BG63" s="862"/>
      <c r="BH63" s="862"/>
      <c r="BI63" s="863"/>
      <c r="BJ63" s="864" t="s">
        <v>121</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c r="A66" s="740" t="s">
        <v>396</v>
      </c>
      <c r="B66" s="741"/>
      <c r="C66" s="741"/>
      <c r="D66" s="741"/>
      <c r="E66" s="741"/>
      <c r="F66" s="741"/>
      <c r="G66" s="741"/>
      <c r="H66" s="741"/>
      <c r="I66" s="741"/>
      <c r="J66" s="741"/>
      <c r="K66" s="741"/>
      <c r="L66" s="741"/>
      <c r="M66" s="741"/>
      <c r="N66" s="741"/>
      <c r="O66" s="741"/>
      <c r="P66" s="742"/>
      <c r="Q66" s="746" t="s">
        <v>379</v>
      </c>
      <c r="R66" s="747"/>
      <c r="S66" s="747"/>
      <c r="T66" s="747"/>
      <c r="U66" s="748"/>
      <c r="V66" s="746" t="s">
        <v>380</v>
      </c>
      <c r="W66" s="747"/>
      <c r="X66" s="747"/>
      <c r="Y66" s="747"/>
      <c r="Z66" s="748"/>
      <c r="AA66" s="746" t="s">
        <v>381</v>
      </c>
      <c r="AB66" s="747"/>
      <c r="AC66" s="747"/>
      <c r="AD66" s="747"/>
      <c r="AE66" s="748"/>
      <c r="AF66" s="867" t="s">
        <v>382</v>
      </c>
      <c r="AG66" s="828"/>
      <c r="AH66" s="828"/>
      <c r="AI66" s="828"/>
      <c r="AJ66" s="868"/>
      <c r="AK66" s="746" t="s">
        <v>383</v>
      </c>
      <c r="AL66" s="741"/>
      <c r="AM66" s="741"/>
      <c r="AN66" s="741"/>
      <c r="AO66" s="742"/>
      <c r="AP66" s="746" t="s">
        <v>384</v>
      </c>
      <c r="AQ66" s="747"/>
      <c r="AR66" s="747"/>
      <c r="AS66" s="747"/>
      <c r="AT66" s="748"/>
      <c r="AU66" s="746" t="s">
        <v>397</v>
      </c>
      <c r="AV66" s="747"/>
      <c r="AW66" s="747"/>
      <c r="AX66" s="747"/>
      <c r="AY66" s="748"/>
      <c r="AZ66" s="746" t="s">
        <v>363</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c r="A68" s="219">
        <v>1</v>
      </c>
      <c r="B68" s="882" t="s">
        <v>545</v>
      </c>
      <c r="C68" s="883"/>
      <c r="D68" s="883"/>
      <c r="E68" s="883"/>
      <c r="F68" s="883"/>
      <c r="G68" s="883"/>
      <c r="H68" s="883"/>
      <c r="I68" s="883"/>
      <c r="J68" s="883"/>
      <c r="K68" s="883"/>
      <c r="L68" s="883"/>
      <c r="M68" s="883"/>
      <c r="N68" s="883"/>
      <c r="O68" s="883"/>
      <c r="P68" s="884"/>
      <c r="Q68" s="885">
        <v>10526</v>
      </c>
      <c r="R68" s="879"/>
      <c r="S68" s="879"/>
      <c r="T68" s="879"/>
      <c r="U68" s="879"/>
      <c r="V68" s="879">
        <v>10384</v>
      </c>
      <c r="W68" s="879"/>
      <c r="X68" s="879"/>
      <c r="Y68" s="879"/>
      <c r="Z68" s="879"/>
      <c r="AA68" s="879">
        <v>142</v>
      </c>
      <c r="AB68" s="879"/>
      <c r="AC68" s="879"/>
      <c r="AD68" s="879"/>
      <c r="AE68" s="879"/>
      <c r="AF68" s="879">
        <v>138</v>
      </c>
      <c r="AG68" s="879"/>
      <c r="AH68" s="879"/>
      <c r="AI68" s="879"/>
      <c r="AJ68" s="879"/>
      <c r="AK68" s="879" t="s">
        <v>546</v>
      </c>
      <c r="AL68" s="879"/>
      <c r="AM68" s="879"/>
      <c r="AN68" s="879"/>
      <c r="AO68" s="879"/>
      <c r="AP68" s="879">
        <v>2880</v>
      </c>
      <c r="AQ68" s="879"/>
      <c r="AR68" s="879"/>
      <c r="AS68" s="879"/>
      <c r="AT68" s="879"/>
      <c r="AU68" s="879">
        <v>173</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c r="A69" s="221">
        <v>2</v>
      </c>
      <c r="B69" s="886" t="s">
        <v>547</v>
      </c>
      <c r="C69" s="887"/>
      <c r="D69" s="887"/>
      <c r="E69" s="887"/>
      <c r="F69" s="887"/>
      <c r="G69" s="887"/>
      <c r="H69" s="887"/>
      <c r="I69" s="887"/>
      <c r="J69" s="887"/>
      <c r="K69" s="887"/>
      <c r="L69" s="887"/>
      <c r="M69" s="887"/>
      <c r="N69" s="887"/>
      <c r="O69" s="887"/>
      <c r="P69" s="888"/>
      <c r="Q69" s="889">
        <v>9448</v>
      </c>
      <c r="R69" s="843"/>
      <c r="S69" s="843"/>
      <c r="T69" s="843"/>
      <c r="U69" s="843"/>
      <c r="V69" s="843">
        <v>7971</v>
      </c>
      <c r="W69" s="843"/>
      <c r="X69" s="843"/>
      <c r="Y69" s="843"/>
      <c r="Z69" s="843"/>
      <c r="AA69" s="843">
        <v>1477</v>
      </c>
      <c r="AB69" s="843"/>
      <c r="AC69" s="843"/>
      <c r="AD69" s="843"/>
      <c r="AE69" s="843"/>
      <c r="AF69" s="843">
        <v>1477</v>
      </c>
      <c r="AG69" s="843"/>
      <c r="AH69" s="843"/>
      <c r="AI69" s="843"/>
      <c r="AJ69" s="843"/>
      <c r="AK69" s="843">
        <v>199</v>
      </c>
      <c r="AL69" s="843"/>
      <c r="AM69" s="843"/>
      <c r="AN69" s="843"/>
      <c r="AO69" s="843"/>
      <c r="AP69" s="843" t="s">
        <v>546</v>
      </c>
      <c r="AQ69" s="843"/>
      <c r="AR69" s="843"/>
      <c r="AS69" s="843"/>
      <c r="AT69" s="843"/>
      <c r="AU69" s="843" t="s">
        <v>546</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c r="A70" s="221">
        <v>3</v>
      </c>
      <c r="B70" s="886" t="s">
        <v>548</v>
      </c>
      <c r="C70" s="887"/>
      <c r="D70" s="887"/>
      <c r="E70" s="887"/>
      <c r="F70" s="887"/>
      <c r="G70" s="887"/>
      <c r="H70" s="887"/>
      <c r="I70" s="887"/>
      <c r="J70" s="887"/>
      <c r="K70" s="887"/>
      <c r="L70" s="887"/>
      <c r="M70" s="887"/>
      <c r="N70" s="887"/>
      <c r="O70" s="887"/>
      <c r="P70" s="888"/>
      <c r="Q70" s="889">
        <v>82</v>
      </c>
      <c r="R70" s="843"/>
      <c r="S70" s="843"/>
      <c r="T70" s="843"/>
      <c r="U70" s="843"/>
      <c r="V70" s="843">
        <v>76</v>
      </c>
      <c r="W70" s="843"/>
      <c r="X70" s="843"/>
      <c r="Y70" s="843"/>
      <c r="Z70" s="843"/>
      <c r="AA70" s="843">
        <v>6</v>
      </c>
      <c r="AB70" s="843"/>
      <c r="AC70" s="843"/>
      <c r="AD70" s="843"/>
      <c r="AE70" s="843"/>
      <c r="AF70" s="843">
        <v>6</v>
      </c>
      <c r="AG70" s="843"/>
      <c r="AH70" s="843"/>
      <c r="AI70" s="843"/>
      <c r="AJ70" s="843"/>
      <c r="AK70" s="843">
        <v>20</v>
      </c>
      <c r="AL70" s="843"/>
      <c r="AM70" s="843"/>
      <c r="AN70" s="843"/>
      <c r="AO70" s="843"/>
      <c r="AP70" s="843" t="s">
        <v>546</v>
      </c>
      <c r="AQ70" s="843"/>
      <c r="AR70" s="843"/>
      <c r="AS70" s="843"/>
      <c r="AT70" s="843"/>
      <c r="AU70" s="843" t="s">
        <v>546</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c r="A71" s="221">
        <v>4</v>
      </c>
      <c r="B71" s="886" t="s">
        <v>549</v>
      </c>
      <c r="C71" s="887"/>
      <c r="D71" s="887"/>
      <c r="E71" s="887"/>
      <c r="F71" s="887"/>
      <c r="G71" s="887"/>
      <c r="H71" s="887"/>
      <c r="I71" s="887"/>
      <c r="J71" s="887"/>
      <c r="K71" s="887"/>
      <c r="L71" s="887"/>
      <c r="M71" s="887"/>
      <c r="N71" s="887"/>
      <c r="O71" s="887"/>
      <c r="P71" s="888"/>
      <c r="Q71" s="889">
        <v>701</v>
      </c>
      <c r="R71" s="843"/>
      <c r="S71" s="843"/>
      <c r="T71" s="843"/>
      <c r="U71" s="843"/>
      <c r="V71" s="843">
        <v>654</v>
      </c>
      <c r="W71" s="843"/>
      <c r="X71" s="843"/>
      <c r="Y71" s="843"/>
      <c r="Z71" s="843"/>
      <c r="AA71" s="843">
        <v>47</v>
      </c>
      <c r="AB71" s="843"/>
      <c r="AC71" s="843"/>
      <c r="AD71" s="843"/>
      <c r="AE71" s="843"/>
      <c r="AF71" s="843">
        <v>10</v>
      </c>
      <c r="AG71" s="843"/>
      <c r="AH71" s="843"/>
      <c r="AI71" s="843"/>
      <c r="AJ71" s="843"/>
      <c r="AK71" s="843" t="s">
        <v>546</v>
      </c>
      <c r="AL71" s="843"/>
      <c r="AM71" s="843"/>
      <c r="AN71" s="843"/>
      <c r="AO71" s="843"/>
      <c r="AP71" s="843" t="s">
        <v>546</v>
      </c>
      <c r="AQ71" s="843"/>
      <c r="AR71" s="843"/>
      <c r="AS71" s="843"/>
      <c r="AT71" s="843"/>
      <c r="AU71" s="843" t="s">
        <v>546</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c r="A72" s="221">
        <v>5</v>
      </c>
      <c r="B72" s="886" t="s">
        <v>550</v>
      </c>
      <c r="C72" s="887"/>
      <c r="D72" s="887"/>
      <c r="E72" s="887"/>
      <c r="F72" s="887"/>
      <c r="G72" s="887"/>
      <c r="H72" s="887"/>
      <c r="I72" s="887"/>
      <c r="J72" s="887"/>
      <c r="K72" s="887"/>
      <c r="L72" s="887"/>
      <c r="M72" s="887"/>
      <c r="N72" s="887"/>
      <c r="O72" s="887"/>
      <c r="P72" s="888"/>
      <c r="Q72" s="889">
        <v>229</v>
      </c>
      <c r="R72" s="843"/>
      <c r="S72" s="843"/>
      <c r="T72" s="843"/>
      <c r="U72" s="843"/>
      <c r="V72" s="843">
        <v>223</v>
      </c>
      <c r="W72" s="843"/>
      <c r="X72" s="843"/>
      <c r="Y72" s="843"/>
      <c r="Z72" s="843"/>
      <c r="AA72" s="843">
        <v>6</v>
      </c>
      <c r="AB72" s="843"/>
      <c r="AC72" s="843"/>
      <c r="AD72" s="843"/>
      <c r="AE72" s="843"/>
      <c r="AF72" s="843">
        <v>6</v>
      </c>
      <c r="AG72" s="843"/>
      <c r="AH72" s="843"/>
      <c r="AI72" s="843"/>
      <c r="AJ72" s="843"/>
      <c r="AK72" s="843" t="s">
        <v>546</v>
      </c>
      <c r="AL72" s="843"/>
      <c r="AM72" s="843"/>
      <c r="AN72" s="843"/>
      <c r="AO72" s="843"/>
      <c r="AP72" s="843" t="s">
        <v>546</v>
      </c>
      <c r="AQ72" s="843"/>
      <c r="AR72" s="843"/>
      <c r="AS72" s="843"/>
      <c r="AT72" s="843"/>
      <c r="AU72" s="843" t="s">
        <v>546</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c r="A73" s="221">
        <v>6</v>
      </c>
      <c r="B73" s="886" t="s">
        <v>551</v>
      </c>
      <c r="C73" s="887"/>
      <c r="D73" s="887"/>
      <c r="E73" s="887"/>
      <c r="F73" s="887"/>
      <c r="G73" s="887"/>
      <c r="H73" s="887"/>
      <c r="I73" s="887"/>
      <c r="J73" s="887"/>
      <c r="K73" s="887"/>
      <c r="L73" s="887"/>
      <c r="M73" s="887"/>
      <c r="N73" s="887"/>
      <c r="O73" s="887"/>
      <c r="P73" s="888"/>
      <c r="Q73" s="889">
        <v>171510</v>
      </c>
      <c r="R73" s="843"/>
      <c r="S73" s="843"/>
      <c r="T73" s="843"/>
      <c r="U73" s="843"/>
      <c r="V73" s="843">
        <v>169101</v>
      </c>
      <c r="W73" s="843"/>
      <c r="X73" s="843"/>
      <c r="Y73" s="843"/>
      <c r="Z73" s="843"/>
      <c r="AA73" s="843">
        <v>2409</v>
      </c>
      <c r="AB73" s="843"/>
      <c r="AC73" s="843"/>
      <c r="AD73" s="843"/>
      <c r="AE73" s="843"/>
      <c r="AF73" s="843">
        <v>2409</v>
      </c>
      <c r="AG73" s="843"/>
      <c r="AH73" s="843"/>
      <c r="AI73" s="843"/>
      <c r="AJ73" s="843"/>
      <c r="AK73" s="843" t="s">
        <v>546</v>
      </c>
      <c r="AL73" s="843"/>
      <c r="AM73" s="843"/>
      <c r="AN73" s="843"/>
      <c r="AO73" s="843"/>
      <c r="AP73" s="843" t="s">
        <v>546</v>
      </c>
      <c r="AQ73" s="843"/>
      <c r="AR73" s="843"/>
      <c r="AS73" s="843"/>
      <c r="AT73" s="843"/>
      <c r="AU73" s="843" t="s">
        <v>546</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c r="A74" s="221">
        <v>7</v>
      </c>
      <c r="B74" s="886" t="s">
        <v>552</v>
      </c>
      <c r="C74" s="887"/>
      <c r="D74" s="887"/>
      <c r="E74" s="887"/>
      <c r="F74" s="887"/>
      <c r="G74" s="887"/>
      <c r="H74" s="887"/>
      <c r="I74" s="887"/>
      <c r="J74" s="887"/>
      <c r="K74" s="887"/>
      <c r="L74" s="887"/>
      <c r="M74" s="887"/>
      <c r="N74" s="887"/>
      <c r="O74" s="887"/>
      <c r="P74" s="888"/>
      <c r="Q74" s="889">
        <v>1466</v>
      </c>
      <c r="R74" s="843"/>
      <c r="S74" s="843"/>
      <c r="T74" s="843"/>
      <c r="U74" s="843"/>
      <c r="V74" s="843">
        <v>1427</v>
      </c>
      <c r="W74" s="843"/>
      <c r="X74" s="843"/>
      <c r="Y74" s="843"/>
      <c r="Z74" s="843"/>
      <c r="AA74" s="843">
        <v>38</v>
      </c>
      <c r="AB74" s="843"/>
      <c r="AC74" s="843"/>
      <c r="AD74" s="843"/>
      <c r="AE74" s="843"/>
      <c r="AF74" s="843">
        <v>38</v>
      </c>
      <c r="AG74" s="843"/>
      <c r="AH74" s="843"/>
      <c r="AI74" s="843"/>
      <c r="AJ74" s="843"/>
      <c r="AK74" s="843" t="s">
        <v>546</v>
      </c>
      <c r="AL74" s="843"/>
      <c r="AM74" s="843"/>
      <c r="AN74" s="843"/>
      <c r="AO74" s="843"/>
      <c r="AP74" s="843">
        <v>15</v>
      </c>
      <c r="AQ74" s="843"/>
      <c r="AR74" s="843"/>
      <c r="AS74" s="843"/>
      <c r="AT74" s="843"/>
      <c r="AU74" s="843">
        <v>11</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c r="A75" s="221">
        <v>8</v>
      </c>
      <c r="B75" s="886" t="s">
        <v>553</v>
      </c>
      <c r="C75" s="887"/>
      <c r="D75" s="887"/>
      <c r="E75" s="887"/>
      <c r="F75" s="887"/>
      <c r="G75" s="887"/>
      <c r="H75" s="887"/>
      <c r="I75" s="887"/>
      <c r="J75" s="887"/>
      <c r="K75" s="887"/>
      <c r="L75" s="887"/>
      <c r="M75" s="887"/>
      <c r="N75" s="887"/>
      <c r="O75" s="887"/>
      <c r="P75" s="888"/>
      <c r="Q75" s="890">
        <v>238</v>
      </c>
      <c r="R75" s="891"/>
      <c r="S75" s="891"/>
      <c r="T75" s="891"/>
      <c r="U75" s="847"/>
      <c r="V75" s="892">
        <v>188</v>
      </c>
      <c r="W75" s="891"/>
      <c r="X75" s="891"/>
      <c r="Y75" s="891"/>
      <c r="Z75" s="847"/>
      <c r="AA75" s="892">
        <v>50</v>
      </c>
      <c r="AB75" s="891"/>
      <c r="AC75" s="891"/>
      <c r="AD75" s="891"/>
      <c r="AE75" s="847"/>
      <c r="AF75" s="892">
        <v>15</v>
      </c>
      <c r="AG75" s="891"/>
      <c r="AH75" s="891"/>
      <c r="AI75" s="891"/>
      <c r="AJ75" s="847"/>
      <c r="AK75" s="892" t="s">
        <v>546</v>
      </c>
      <c r="AL75" s="891"/>
      <c r="AM75" s="891"/>
      <c r="AN75" s="891"/>
      <c r="AO75" s="847"/>
      <c r="AP75" s="892">
        <v>34</v>
      </c>
      <c r="AQ75" s="891"/>
      <c r="AR75" s="891"/>
      <c r="AS75" s="891"/>
      <c r="AT75" s="847"/>
      <c r="AU75" s="892">
        <v>4</v>
      </c>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c r="A76" s="221">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c r="A88" s="223" t="s">
        <v>375</v>
      </c>
      <c r="B88" s="802" t="s">
        <v>398</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4099</v>
      </c>
      <c r="AG88" s="857"/>
      <c r="AH88" s="857"/>
      <c r="AI88" s="857"/>
      <c r="AJ88" s="857"/>
      <c r="AK88" s="854"/>
      <c r="AL88" s="854"/>
      <c r="AM88" s="854"/>
      <c r="AN88" s="854"/>
      <c r="AO88" s="854"/>
      <c r="AP88" s="857">
        <v>2929</v>
      </c>
      <c r="AQ88" s="857"/>
      <c r="AR88" s="857"/>
      <c r="AS88" s="857"/>
      <c r="AT88" s="857"/>
      <c r="AU88" s="857">
        <v>188</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375</v>
      </c>
      <c r="BR102" s="802" t="s">
        <v>399</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37</v>
      </c>
      <c r="CS102" s="865"/>
      <c r="CT102" s="865"/>
      <c r="CU102" s="865"/>
      <c r="CV102" s="904"/>
      <c r="CW102" s="903">
        <v>31</v>
      </c>
      <c r="CX102" s="865"/>
      <c r="CY102" s="865"/>
      <c r="CZ102" s="865"/>
      <c r="DA102" s="904"/>
      <c r="DB102" s="903" t="s">
        <v>546</v>
      </c>
      <c r="DC102" s="865"/>
      <c r="DD102" s="865"/>
      <c r="DE102" s="865"/>
      <c r="DF102" s="904"/>
      <c r="DG102" s="903" t="s">
        <v>546</v>
      </c>
      <c r="DH102" s="865"/>
      <c r="DI102" s="865"/>
      <c r="DJ102" s="865"/>
      <c r="DK102" s="904"/>
      <c r="DL102" s="903" t="s">
        <v>546</v>
      </c>
      <c r="DM102" s="865"/>
      <c r="DN102" s="865"/>
      <c r="DO102" s="865"/>
      <c r="DP102" s="904"/>
      <c r="DQ102" s="903" t="s">
        <v>546</v>
      </c>
      <c r="DR102" s="865"/>
      <c r="DS102" s="865"/>
      <c r="DT102" s="865"/>
      <c r="DU102" s="904"/>
      <c r="DV102" s="802"/>
      <c r="DW102" s="803"/>
      <c r="DX102" s="803"/>
      <c r="DY102" s="803"/>
      <c r="DZ102" s="927"/>
      <c r="EA102" s="212"/>
    </row>
    <row r="103" spans="1:131" ht="26.25" customHeight="1">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400</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401</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c r="A107" s="216"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c r="A108" s="930" t="s">
        <v>404</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405</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c r="A109" s="925" t="s">
        <v>406</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407</v>
      </c>
      <c r="AB109" s="906"/>
      <c r="AC109" s="906"/>
      <c r="AD109" s="906"/>
      <c r="AE109" s="907"/>
      <c r="AF109" s="905" t="s">
        <v>408</v>
      </c>
      <c r="AG109" s="906"/>
      <c r="AH109" s="906"/>
      <c r="AI109" s="906"/>
      <c r="AJ109" s="907"/>
      <c r="AK109" s="905" t="s">
        <v>293</v>
      </c>
      <c r="AL109" s="906"/>
      <c r="AM109" s="906"/>
      <c r="AN109" s="906"/>
      <c r="AO109" s="907"/>
      <c r="AP109" s="905" t="s">
        <v>409</v>
      </c>
      <c r="AQ109" s="906"/>
      <c r="AR109" s="906"/>
      <c r="AS109" s="906"/>
      <c r="AT109" s="908"/>
      <c r="AU109" s="925" t="s">
        <v>406</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407</v>
      </c>
      <c r="BR109" s="906"/>
      <c r="BS109" s="906"/>
      <c r="BT109" s="906"/>
      <c r="BU109" s="907"/>
      <c r="BV109" s="905" t="s">
        <v>408</v>
      </c>
      <c r="BW109" s="906"/>
      <c r="BX109" s="906"/>
      <c r="BY109" s="906"/>
      <c r="BZ109" s="907"/>
      <c r="CA109" s="905" t="s">
        <v>293</v>
      </c>
      <c r="CB109" s="906"/>
      <c r="CC109" s="906"/>
      <c r="CD109" s="906"/>
      <c r="CE109" s="907"/>
      <c r="CF109" s="926" t="s">
        <v>409</v>
      </c>
      <c r="CG109" s="926"/>
      <c r="CH109" s="926"/>
      <c r="CI109" s="926"/>
      <c r="CJ109" s="926"/>
      <c r="CK109" s="905" t="s">
        <v>410</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407</v>
      </c>
      <c r="DH109" s="906"/>
      <c r="DI109" s="906"/>
      <c r="DJ109" s="906"/>
      <c r="DK109" s="907"/>
      <c r="DL109" s="905" t="s">
        <v>408</v>
      </c>
      <c r="DM109" s="906"/>
      <c r="DN109" s="906"/>
      <c r="DO109" s="906"/>
      <c r="DP109" s="907"/>
      <c r="DQ109" s="905" t="s">
        <v>293</v>
      </c>
      <c r="DR109" s="906"/>
      <c r="DS109" s="906"/>
      <c r="DT109" s="906"/>
      <c r="DU109" s="907"/>
      <c r="DV109" s="905" t="s">
        <v>409</v>
      </c>
      <c r="DW109" s="906"/>
      <c r="DX109" s="906"/>
      <c r="DY109" s="906"/>
      <c r="DZ109" s="908"/>
    </row>
    <row r="110" spans="1:131" s="212" customFormat="1" ht="26.25" customHeight="1">
      <c r="A110" s="909" t="s">
        <v>411</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1484451</v>
      </c>
      <c r="AB110" s="913"/>
      <c r="AC110" s="913"/>
      <c r="AD110" s="913"/>
      <c r="AE110" s="914"/>
      <c r="AF110" s="915">
        <v>1465641</v>
      </c>
      <c r="AG110" s="913"/>
      <c r="AH110" s="913"/>
      <c r="AI110" s="913"/>
      <c r="AJ110" s="914"/>
      <c r="AK110" s="915">
        <v>1442321</v>
      </c>
      <c r="AL110" s="913"/>
      <c r="AM110" s="913"/>
      <c r="AN110" s="913"/>
      <c r="AO110" s="914"/>
      <c r="AP110" s="916">
        <v>13</v>
      </c>
      <c r="AQ110" s="917"/>
      <c r="AR110" s="917"/>
      <c r="AS110" s="917"/>
      <c r="AT110" s="918"/>
      <c r="AU110" s="919" t="s">
        <v>69</v>
      </c>
      <c r="AV110" s="920"/>
      <c r="AW110" s="920"/>
      <c r="AX110" s="920"/>
      <c r="AY110" s="920"/>
      <c r="AZ110" s="942" t="s">
        <v>412</v>
      </c>
      <c r="BA110" s="910"/>
      <c r="BB110" s="910"/>
      <c r="BC110" s="910"/>
      <c r="BD110" s="910"/>
      <c r="BE110" s="910"/>
      <c r="BF110" s="910"/>
      <c r="BG110" s="910"/>
      <c r="BH110" s="910"/>
      <c r="BI110" s="910"/>
      <c r="BJ110" s="910"/>
      <c r="BK110" s="910"/>
      <c r="BL110" s="910"/>
      <c r="BM110" s="910"/>
      <c r="BN110" s="910"/>
      <c r="BO110" s="910"/>
      <c r="BP110" s="911"/>
      <c r="BQ110" s="943">
        <v>17596529</v>
      </c>
      <c r="BR110" s="944"/>
      <c r="BS110" s="944"/>
      <c r="BT110" s="944"/>
      <c r="BU110" s="944"/>
      <c r="BV110" s="944">
        <v>16881068</v>
      </c>
      <c r="BW110" s="944"/>
      <c r="BX110" s="944"/>
      <c r="BY110" s="944"/>
      <c r="BZ110" s="944"/>
      <c r="CA110" s="944">
        <v>16304963</v>
      </c>
      <c r="CB110" s="944"/>
      <c r="CC110" s="944"/>
      <c r="CD110" s="944"/>
      <c r="CE110" s="944"/>
      <c r="CF110" s="957">
        <v>147.30000000000001</v>
      </c>
      <c r="CG110" s="958"/>
      <c r="CH110" s="958"/>
      <c r="CI110" s="958"/>
      <c r="CJ110" s="958"/>
      <c r="CK110" s="959" t="s">
        <v>413</v>
      </c>
      <c r="CL110" s="960"/>
      <c r="CM110" s="942" t="s">
        <v>414</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121</v>
      </c>
      <c r="DH110" s="944"/>
      <c r="DI110" s="944"/>
      <c r="DJ110" s="944"/>
      <c r="DK110" s="944"/>
      <c r="DL110" s="944" t="s">
        <v>121</v>
      </c>
      <c r="DM110" s="944"/>
      <c r="DN110" s="944"/>
      <c r="DO110" s="944"/>
      <c r="DP110" s="944"/>
      <c r="DQ110" s="944" t="s">
        <v>121</v>
      </c>
      <c r="DR110" s="944"/>
      <c r="DS110" s="944"/>
      <c r="DT110" s="944"/>
      <c r="DU110" s="944"/>
      <c r="DV110" s="945" t="s">
        <v>121</v>
      </c>
      <c r="DW110" s="945"/>
      <c r="DX110" s="945"/>
      <c r="DY110" s="945"/>
      <c r="DZ110" s="946"/>
    </row>
    <row r="111" spans="1:131" s="212" customFormat="1" ht="26.25" customHeight="1">
      <c r="A111" s="947" t="s">
        <v>415</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121</v>
      </c>
      <c r="AB111" s="951"/>
      <c r="AC111" s="951"/>
      <c r="AD111" s="951"/>
      <c r="AE111" s="952"/>
      <c r="AF111" s="953" t="s">
        <v>121</v>
      </c>
      <c r="AG111" s="951"/>
      <c r="AH111" s="951"/>
      <c r="AI111" s="951"/>
      <c r="AJ111" s="952"/>
      <c r="AK111" s="953" t="s">
        <v>121</v>
      </c>
      <c r="AL111" s="951"/>
      <c r="AM111" s="951"/>
      <c r="AN111" s="951"/>
      <c r="AO111" s="952"/>
      <c r="AP111" s="954" t="s">
        <v>121</v>
      </c>
      <c r="AQ111" s="955"/>
      <c r="AR111" s="955"/>
      <c r="AS111" s="955"/>
      <c r="AT111" s="956"/>
      <c r="AU111" s="921"/>
      <c r="AV111" s="922"/>
      <c r="AW111" s="922"/>
      <c r="AX111" s="922"/>
      <c r="AY111" s="922"/>
      <c r="AZ111" s="935" t="s">
        <v>416</v>
      </c>
      <c r="BA111" s="936"/>
      <c r="BB111" s="936"/>
      <c r="BC111" s="936"/>
      <c r="BD111" s="936"/>
      <c r="BE111" s="936"/>
      <c r="BF111" s="936"/>
      <c r="BG111" s="936"/>
      <c r="BH111" s="936"/>
      <c r="BI111" s="936"/>
      <c r="BJ111" s="936"/>
      <c r="BK111" s="936"/>
      <c r="BL111" s="936"/>
      <c r="BM111" s="936"/>
      <c r="BN111" s="936"/>
      <c r="BO111" s="936"/>
      <c r="BP111" s="937"/>
      <c r="BQ111" s="938" t="s">
        <v>121</v>
      </c>
      <c r="BR111" s="939"/>
      <c r="BS111" s="939"/>
      <c r="BT111" s="939"/>
      <c r="BU111" s="939"/>
      <c r="BV111" s="939" t="s">
        <v>121</v>
      </c>
      <c r="BW111" s="939"/>
      <c r="BX111" s="939"/>
      <c r="BY111" s="939"/>
      <c r="BZ111" s="939"/>
      <c r="CA111" s="939" t="s">
        <v>121</v>
      </c>
      <c r="CB111" s="939"/>
      <c r="CC111" s="939"/>
      <c r="CD111" s="939"/>
      <c r="CE111" s="939"/>
      <c r="CF111" s="933" t="s">
        <v>121</v>
      </c>
      <c r="CG111" s="934"/>
      <c r="CH111" s="934"/>
      <c r="CI111" s="934"/>
      <c r="CJ111" s="934"/>
      <c r="CK111" s="961"/>
      <c r="CL111" s="962"/>
      <c r="CM111" s="935" t="s">
        <v>417</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121</v>
      </c>
      <c r="DH111" s="939"/>
      <c r="DI111" s="939"/>
      <c r="DJ111" s="939"/>
      <c r="DK111" s="939"/>
      <c r="DL111" s="939" t="s">
        <v>121</v>
      </c>
      <c r="DM111" s="939"/>
      <c r="DN111" s="939"/>
      <c r="DO111" s="939"/>
      <c r="DP111" s="939"/>
      <c r="DQ111" s="939" t="s">
        <v>121</v>
      </c>
      <c r="DR111" s="939"/>
      <c r="DS111" s="939"/>
      <c r="DT111" s="939"/>
      <c r="DU111" s="939"/>
      <c r="DV111" s="940" t="s">
        <v>121</v>
      </c>
      <c r="DW111" s="940"/>
      <c r="DX111" s="940"/>
      <c r="DY111" s="940"/>
      <c r="DZ111" s="941"/>
    </row>
    <row r="112" spans="1:131" s="212" customFormat="1" ht="26.25" customHeight="1">
      <c r="A112" s="965" t="s">
        <v>418</v>
      </c>
      <c r="B112" s="966"/>
      <c r="C112" s="936" t="s">
        <v>419</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121</v>
      </c>
      <c r="AB112" s="972"/>
      <c r="AC112" s="972"/>
      <c r="AD112" s="972"/>
      <c r="AE112" s="973"/>
      <c r="AF112" s="974" t="s">
        <v>121</v>
      </c>
      <c r="AG112" s="972"/>
      <c r="AH112" s="972"/>
      <c r="AI112" s="972"/>
      <c r="AJ112" s="973"/>
      <c r="AK112" s="974" t="s">
        <v>121</v>
      </c>
      <c r="AL112" s="972"/>
      <c r="AM112" s="972"/>
      <c r="AN112" s="972"/>
      <c r="AO112" s="973"/>
      <c r="AP112" s="975" t="s">
        <v>121</v>
      </c>
      <c r="AQ112" s="976"/>
      <c r="AR112" s="976"/>
      <c r="AS112" s="976"/>
      <c r="AT112" s="977"/>
      <c r="AU112" s="921"/>
      <c r="AV112" s="922"/>
      <c r="AW112" s="922"/>
      <c r="AX112" s="922"/>
      <c r="AY112" s="922"/>
      <c r="AZ112" s="935" t="s">
        <v>420</v>
      </c>
      <c r="BA112" s="936"/>
      <c r="BB112" s="936"/>
      <c r="BC112" s="936"/>
      <c r="BD112" s="936"/>
      <c r="BE112" s="936"/>
      <c r="BF112" s="936"/>
      <c r="BG112" s="936"/>
      <c r="BH112" s="936"/>
      <c r="BI112" s="936"/>
      <c r="BJ112" s="936"/>
      <c r="BK112" s="936"/>
      <c r="BL112" s="936"/>
      <c r="BM112" s="936"/>
      <c r="BN112" s="936"/>
      <c r="BO112" s="936"/>
      <c r="BP112" s="937"/>
      <c r="BQ112" s="938">
        <v>3502153</v>
      </c>
      <c r="BR112" s="939"/>
      <c r="BS112" s="939"/>
      <c r="BT112" s="939"/>
      <c r="BU112" s="939"/>
      <c r="BV112" s="939">
        <v>3358823</v>
      </c>
      <c r="BW112" s="939"/>
      <c r="BX112" s="939"/>
      <c r="BY112" s="939"/>
      <c r="BZ112" s="939"/>
      <c r="CA112" s="939">
        <v>3290299</v>
      </c>
      <c r="CB112" s="939"/>
      <c r="CC112" s="939"/>
      <c r="CD112" s="939"/>
      <c r="CE112" s="939"/>
      <c r="CF112" s="933">
        <v>29.7</v>
      </c>
      <c r="CG112" s="934"/>
      <c r="CH112" s="934"/>
      <c r="CI112" s="934"/>
      <c r="CJ112" s="934"/>
      <c r="CK112" s="961"/>
      <c r="CL112" s="962"/>
      <c r="CM112" s="935" t="s">
        <v>421</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121</v>
      </c>
      <c r="DH112" s="939"/>
      <c r="DI112" s="939"/>
      <c r="DJ112" s="939"/>
      <c r="DK112" s="939"/>
      <c r="DL112" s="939" t="s">
        <v>121</v>
      </c>
      <c r="DM112" s="939"/>
      <c r="DN112" s="939"/>
      <c r="DO112" s="939"/>
      <c r="DP112" s="939"/>
      <c r="DQ112" s="939" t="s">
        <v>121</v>
      </c>
      <c r="DR112" s="939"/>
      <c r="DS112" s="939"/>
      <c r="DT112" s="939"/>
      <c r="DU112" s="939"/>
      <c r="DV112" s="940" t="s">
        <v>121</v>
      </c>
      <c r="DW112" s="940"/>
      <c r="DX112" s="940"/>
      <c r="DY112" s="940"/>
      <c r="DZ112" s="941"/>
    </row>
    <row r="113" spans="1:130" s="212" customFormat="1" ht="26.25" customHeight="1">
      <c r="A113" s="967"/>
      <c r="B113" s="968"/>
      <c r="C113" s="936" t="s">
        <v>422</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318454</v>
      </c>
      <c r="AB113" s="951"/>
      <c r="AC113" s="951"/>
      <c r="AD113" s="951"/>
      <c r="AE113" s="952"/>
      <c r="AF113" s="953">
        <v>278025</v>
      </c>
      <c r="AG113" s="951"/>
      <c r="AH113" s="951"/>
      <c r="AI113" s="951"/>
      <c r="AJ113" s="952"/>
      <c r="AK113" s="953">
        <v>297203</v>
      </c>
      <c r="AL113" s="951"/>
      <c r="AM113" s="951"/>
      <c r="AN113" s="951"/>
      <c r="AO113" s="952"/>
      <c r="AP113" s="954">
        <v>2.7</v>
      </c>
      <c r="AQ113" s="955"/>
      <c r="AR113" s="955"/>
      <c r="AS113" s="955"/>
      <c r="AT113" s="956"/>
      <c r="AU113" s="921"/>
      <c r="AV113" s="922"/>
      <c r="AW113" s="922"/>
      <c r="AX113" s="922"/>
      <c r="AY113" s="922"/>
      <c r="AZ113" s="935" t="s">
        <v>423</v>
      </c>
      <c r="BA113" s="936"/>
      <c r="BB113" s="936"/>
      <c r="BC113" s="936"/>
      <c r="BD113" s="936"/>
      <c r="BE113" s="936"/>
      <c r="BF113" s="936"/>
      <c r="BG113" s="936"/>
      <c r="BH113" s="936"/>
      <c r="BI113" s="936"/>
      <c r="BJ113" s="936"/>
      <c r="BK113" s="936"/>
      <c r="BL113" s="936"/>
      <c r="BM113" s="936"/>
      <c r="BN113" s="936"/>
      <c r="BO113" s="936"/>
      <c r="BP113" s="937"/>
      <c r="BQ113" s="938">
        <v>162029</v>
      </c>
      <c r="BR113" s="939"/>
      <c r="BS113" s="939"/>
      <c r="BT113" s="939"/>
      <c r="BU113" s="939"/>
      <c r="BV113" s="939">
        <v>126638</v>
      </c>
      <c r="BW113" s="939"/>
      <c r="BX113" s="939"/>
      <c r="BY113" s="939"/>
      <c r="BZ113" s="939"/>
      <c r="CA113" s="939">
        <v>188690</v>
      </c>
      <c r="CB113" s="939"/>
      <c r="CC113" s="939"/>
      <c r="CD113" s="939"/>
      <c r="CE113" s="939"/>
      <c r="CF113" s="933">
        <v>1.7</v>
      </c>
      <c r="CG113" s="934"/>
      <c r="CH113" s="934"/>
      <c r="CI113" s="934"/>
      <c r="CJ113" s="934"/>
      <c r="CK113" s="961"/>
      <c r="CL113" s="962"/>
      <c r="CM113" s="935" t="s">
        <v>424</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121</v>
      </c>
      <c r="DH113" s="972"/>
      <c r="DI113" s="972"/>
      <c r="DJ113" s="972"/>
      <c r="DK113" s="973"/>
      <c r="DL113" s="974" t="s">
        <v>121</v>
      </c>
      <c r="DM113" s="972"/>
      <c r="DN113" s="972"/>
      <c r="DO113" s="972"/>
      <c r="DP113" s="973"/>
      <c r="DQ113" s="974" t="s">
        <v>121</v>
      </c>
      <c r="DR113" s="972"/>
      <c r="DS113" s="972"/>
      <c r="DT113" s="972"/>
      <c r="DU113" s="973"/>
      <c r="DV113" s="975" t="s">
        <v>121</v>
      </c>
      <c r="DW113" s="976"/>
      <c r="DX113" s="976"/>
      <c r="DY113" s="976"/>
      <c r="DZ113" s="977"/>
    </row>
    <row r="114" spans="1:130" s="212" customFormat="1" ht="26.25" customHeight="1">
      <c r="A114" s="967"/>
      <c r="B114" s="968"/>
      <c r="C114" s="936" t="s">
        <v>425</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42545</v>
      </c>
      <c r="AB114" s="972"/>
      <c r="AC114" s="972"/>
      <c r="AD114" s="972"/>
      <c r="AE114" s="973"/>
      <c r="AF114" s="974">
        <v>42545</v>
      </c>
      <c r="AG114" s="972"/>
      <c r="AH114" s="972"/>
      <c r="AI114" s="972"/>
      <c r="AJ114" s="973"/>
      <c r="AK114" s="974">
        <v>51428</v>
      </c>
      <c r="AL114" s="972"/>
      <c r="AM114" s="972"/>
      <c r="AN114" s="972"/>
      <c r="AO114" s="973"/>
      <c r="AP114" s="975">
        <v>0.5</v>
      </c>
      <c r="AQ114" s="976"/>
      <c r="AR114" s="976"/>
      <c r="AS114" s="976"/>
      <c r="AT114" s="977"/>
      <c r="AU114" s="921"/>
      <c r="AV114" s="922"/>
      <c r="AW114" s="922"/>
      <c r="AX114" s="922"/>
      <c r="AY114" s="922"/>
      <c r="AZ114" s="935" t="s">
        <v>426</v>
      </c>
      <c r="BA114" s="936"/>
      <c r="BB114" s="936"/>
      <c r="BC114" s="936"/>
      <c r="BD114" s="936"/>
      <c r="BE114" s="936"/>
      <c r="BF114" s="936"/>
      <c r="BG114" s="936"/>
      <c r="BH114" s="936"/>
      <c r="BI114" s="936"/>
      <c r="BJ114" s="936"/>
      <c r="BK114" s="936"/>
      <c r="BL114" s="936"/>
      <c r="BM114" s="936"/>
      <c r="BN114" s="936"/>
      <c r="BO114" s="936"/>
      <c r="BP114" s="937"/>
      <c r="BQ114" s="938">
        <v>949588</v>
      </c>
      <c r="BR114" s="939"/>
      <c r="BS114" s="939"/>
      <c r="BT114" s="939"/>
      <c r="BU114" s="939"/>
      <c r="BV114" s="939">
        <v>980207</v>
      </c>
      <c r="BW114" s="939"/>
      <c r="BX114" s="939"/>
      <c r="BY114" s="939"/>
      <c r="BZ114" s="939"/>
      <c r="CA114" s="939">
        <v>1019903</v>
      </c>
      <c r="CB114" s="939"/>
      <c r="CC114" s="939"/>
      <c r="CD114" s="939"/>
      <c r="CE114" s="939"/>
      <c r="CF114" s="933">
        <v>9.1999999999999993</v>
      </c>
      <c r="CG114" s="934"/>
      <c r="CH114" s="934"/>
      <c r="CI114" s="934"/>
      <c r="CJ114" s="934"/>
      <c r="CK114" s="961"/>
      <c r="CL114" s="962"/>
      <c r="CM114" s="935" t="s">
        <v>427</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121</v>
      </c>
      <c r="DH114" s="972"/>
      <c r="DI114" s="972"/>
      <c r="DJ114" s="972"/>
      <c r="DK114" s="973"/>
      <c r="DL114" s="974" t="s">
        <v>121</v>
      </c>
      <c r="DM114" s="972"/>
      <c r="DN114" s="972"/>
      <c r="DO114" s="972"/>
      <c r="DP114" s="973"/>
      <c r="DQ114" s="974" t="s">
        <v>121</v>
      </c>
      <c r="DR114" s="972"/>
      <c r="DS114" s="972"/>
      <c r="DT114" s="972"/>
      <c r="DU114" s="973"/>
      <c r="DV114" s="975" t="s">
        <v>121</v>
      </c>
      <c r="DW114" s="976"/>
      <c r="DX114" s="976"/>
      <c r="DY114" s="976"/>
      <c r="DZ114" s="977"/>
    </row>
    <row r="115" spans="1:130" s="212" customFormat="1" ht="26.25" customHeight="1">
      <c r="A115" s="967"/>
      <c r="B115" s="968"/>
      <c r="C115" s="936" t="s">
        <v>428</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121</v>
      </c>
      <c r="AB115" s="951"/>
      <c r="AC115" s="951"/>
      <c r="AD115" s="951"/>
      <c r="AE115" s="952"/>
      <c r="AF115" s="953" t="s">
        <v>121</v>
      </c>
      <c r="AG115" s="951"/>
      <c r="AH115" s="951"/>
      <c r="AI115" s="951"/>
      <c r="AJ115" s="952"/>
      <c r="AK115" s="953" t="s">
        <v>121</v>
      </c>
      <c r="AL115" s="951"/>
      <c r="AM115" s="951"/>
      <c r="AN115" s="951"/>
      <c r="AO115" s="952"/>
      <c r="AP115" s="954" t="s">
        <v>121</v>
      </c>
      <c r="AQ115" s="955"/>
      <c r="AR115" s="955"/>
      <c r="AS115" s="955"/>
      <c r="AT115" s="956"/>
      <c r="AU115" s="921"/>
      <c r="AV115" s="922"/>
      <c r="AW115" s="922"/>
      <c r="AX115" s="922"/>
      <c r="AY115" s="922"/>
      <c r="AZ115" s="935" t="s">
        <v>429</v>
      </c>
      <c r="BA115" s="936"/>
      <c r="BB115" s="936"/>
      <c r="BC115" s="936"/>
      <c r="BD115" s="936"/>
      <c r="BE115" s="936"/>
      <c r="BF115" s="936"/>
      <c r="BG115" s="936"/>
      <c r="BH115" s="936"/>
      <c r="BI115" s="936"/>
      <c r="BJ115" s="936"/>
      <c r="BK115" s="936"/>
      <c r="BL115" s="936"/>
      <c r="BM115" s="936"/>
      <c r="BN115" s="936"/>
      <c r="BO115" s="936"/>
      <c r="BP115" s="937"/>
      <c r="BQ115" s="938" t="s">
        <v>121</v>
      </c>
      <c r="BR115" s="939"/>
      <c r="BS115" s="939"/>
      <c r="BT115" s="939"/>
      <c r="BU115" s="939"/>
      <c r="BV115" s="939" t="s">
        <v>121</v>
      </c>
      <c r="BW115" s="939"/>
      <c r="BX115" s="939"/>
      <c r="BY115" s="939"/>
      <c r="BZ115" s="939"/>
      <c r="CA115" s="939" t="s">
        <v>121</v>
      </c>
      <c r="CB115" s="939"/>
      <c r="CC115" s="939"/>
      <c r="CD115" s="939"/>
      <c r="CE115" s="939"/>
      <c r="CF115" s="933" t="s">
        <v>121</v>
      </c>
      <c r="CG115" s="934"/>
      <c r="CH115" s="934"/>
      <c r="CI115" s="934"/>
      <c r="CJ115" s="934"/>
      <c r="CK115" s="961"/>
      <c r="CL115" s="962"/>
      <c r="CM115" s="935" t="s">
        <v>430</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121</v>
      </c>
      <c r="DH115" s="972"/>
      <c r="DI115" s="972"/>
      <c r="DJ115" s="972"/>
      <c r="DK115" s="973"/>
      <c r="DL115" s="974" t="s">
        <v>121</v>
      </c>
      <c r="DM115" s="972"/>
      <c r="DN115" s="972"/>
      <c r="DO115" s="972"/>
      <c r="DP115" s="973"/>
      <c r="DQ115" s="974" t="s">
        <v>121</v>
      </c>
      <c r="DR115" s="972"/>
      <c r="DS115" s="972"/>
      <c r="DT115" s="972"/>
      <c r="DU115" s="973"/>
      <c r="DV115" s="975" t="s">
        <v>121</v>
      </c>
      <c r="DW115" s="976"/>
      <c r="DX115" s="976"/>
      <c r="DY115" s="976"/>
      <c r="DZ115" s="977"/>
    </row>
    <row r="116" spans="1:130" s="212" customFormat="1" ht="26.25" customHeight="1">
      <c r="A116" s="969"/>
      <c r="B116" s="970"/>
      <c r="C116" s="978" t="s">
        <v>431</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121</v>
      </c>
      <c r="AB116" s="972"/>
      <c r="AC116" s="972"/>
      <c r="AD116" s="972"/>
      <c r="AE116" s="973"/>
      <c r="AF116" s="974" t="s">
        <v>121</v>
      </c>
      <c r="AG116" s="972"/>
      <c r="AH116" s="972"/>
      <c r="AI116" s="972"/>
      <c r="AJ116" s="973"/>
      <c r="AK116" s="974" t="s">
        <v>121</v>
      </c>
      <c r="AL116" s="972"/>
      <c r="AM116" s="972"/>
      <c r="AN116" s="972"/>
      <c r="AO116" s="973"/>
      <c r="AP116" s="975" t="s">
        <v>121</v>
      </c>
      <c r="AQ116" s="976"/>
      <c r="AR116" s="976"/>
      <c r="AS116" s="976"/>
      <c r="AT116" s="977"/>
      <c r="AU116" s="921"/>
      <c r="AV116" s="922"/>
      <c r="AW116" s="922"/>
      <c r="AX116" s="922"/>
      <c r="AY116" s="922"/>
      <c r="AZ116" s="980" t="s">
        <v>432</v>
      </c>
      <c r="BA116" s="981"/>
      <c r="BB116" s="981"/>
      <c r="BC116" s="981"/>
      <c r="BD116" s="981"/>
      <c r="BE116" s="981"/>
      <c r="BF116" s="981"/>
      <c r="BG116" s="981"/>
      <c r="BH116" s="981"/>
      <c r="BI116" s="981"/>
      <c r="BJ116" s="981"/>
      <c r="BK116" s="981"/>
      <c r="BL116" s="981"/>
      <c r="BM116" s="981"/>
      <c r="BN116" s="981"/>
      <c r="BO116" s="981"/>
      <c r="BP116" s="982"/>
      <c r="BQ116" s="938" t="s">
        <v>121</v>
      </c>
      <c r="BR116" s="939"/>
      <c r="BS116" s="939"/>
      <c r="BT116" s="939"/>
      <c r="BU116" s="939"/>
      <c r="BV116" s="939" t="s">
        <v>121</v>
      </c>
      <c r="BW116" s="939"/>
      <c r="BX116" s="939"/>
      <c r="BY116" s="939"/>
      <c r="BZ116" s="939"/>
      <c r="CA116" s="939" t="s">
        <v>121</v>
      </c>
      <c r="CB116" s="939"/>
      <c r="CC116" s="939"/>
      <c r="CD116" s="939"/>
      <c r="CE116" s="939"/>
      <c r="CF116" s="933" t="s">
        <v>121</v>
      </c>
      <c r="CG116" s="934"/>
      <c r="CH116" s="934"/>
      <c r="CI116" s="934"/>
      <c r="CJ116" s="934"/>
      <c r="CK116" s="961"/>
      <c r="CL116" s="962"/>
      <c r="CM116" s="935" t="s">
        <v>433</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121</v>
      </c>
      <c r="DH116" s="972"/>
      <c r="DI116" s="972"/>
      <c r="DJ116" s="972"/>
      <c r="DK116" s="973"/>
      <c r="DL116" s="974" t="s">
        <v>121</v>
      </c>
      <c r="DM116" s="972"/>
      <c r="DN116" s="972"/>
      <c r="DO116" s="972"/>
      <c r="DP116" s="973"/>
      <c r="DQ116" s="974" t="s">
        <v>121</v>
      </c>
      <c r="DR116" s="972"/>
      <c r="DS116" s="972"/>
      <c r="DT116" s="972"/>
      <c r="DU116" s="973"/>
      <c r="DV116" s="975" t="s">
        <v>121</v>
      </c>
      <c r="DW116" s="976"/>
      <c r="DX116" s="976"/>
      <c r="DY116" s="976"/>
      <c r="DZ116" s="977"/>
    </row>
    <row r="117" spans="1:130" s="212" customFormat="1" ht="26.25" customHeight="1">
      <c r="A117" s="925" t="s">
        <v>176</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434</v>
      </c>
      <c r="Z117" s="907"/>
      <c r="AA117" s="991">
        <v>1845450</v>
      </c>
      <c r="AB117" s="992"/>
      <c r="AC117" s="992"/>
      <c r="AD117" s="992"/>
      <c r="AE117" s="993"/>
      <c r="AF117" s="994">
        <v>1786211</v>
      </c>
      <c r="AG117" s="992"/>
      <c r="AH117" s="992"/>
      <c r="AI117" s="992"/>
      <c r="AJ117" s="993"/>
      <c r="AK117" s="994">
        <v>1790952</v>
      </c>
      <c r="AL117" s="992"/>
      <c r="AM117" s="992"/>
      <c r="AN117" s="992"/>
      <c r="AO117" s="993"/>
      <c r="AP117" s="995"/>
      <c r="AQ117" s="996"/>
      <c r="AR117" s="996"/>
      <c r="AS117" s="996"/>
      <c r="AT117" s="997"/>
      <c r="AU117" s="921"/>
      <c r="AV117" s="922"/>
      <c r="AW117" s="922"/>
      <c r="AX117" s="922"/>
      <c r="AY117" s="922"/>
      <c r="AZ117" s="987" t="s">
        <v>435</v>
      </c>
      <c r="BA117" s="988"/>
      <c r="BB117" s="988"/>
      <c r="BC117" s="988"/>
      <c r="BD117" s="988"/>
      <c r="BE117" s="988"/>
      <c r="BF117" s="988"/>
      <c r="BG117" s="988"/>
      <c r="BH117" s="988"/>
      <c r="BI117" s="988"/>
      <c r="BJ117" s="988"/>
      <c r="BK117" s="988"/>
      <c r="BL117" s="988"/>
      <c r="BM117" s="988"/>
      <c r="BN117" s="988"/>
      <c r="BO117" s="988"/>
      <c r="BP117" s="989"/>
      <c r="BQ117" s="938" t="s">
        <v>121</v>
      </c>
      <c r="BR117" s="939"/>
      <c r="BS117" s="939"/>
      <c r="BT117" s="939"/>
      <c r="BU117" s="939"/>
      <c r="BV117" s="939" t="s">
        <v>121</v>
      </c>
      <c r="BW117" s="939"/>
      <c r="BX117" s="939"/>
      <c r="BY117" s="939"/>
      <c r="BZ117" s="939"/>
      <c r="CA117" s="939" t="s">
        <v>121</v>
      </c>
      <c r="CB117" s="939"/>
      <c r="CC117" s="939"/>
      <c r="CD117" s="939"/>
      <c r="CE117" s="939"/>
      <c r="CF117" s="933" t="s">
        <v>121</v>
      </c>
      <c r="CG117" s="934"/>
      <c r="CH117" s="934"/>
      <c r="CI117" s="934"/>
      <c r="CJ117" s="934"/>
      <c r="CK117" s="961"/>
      <c r="CL117" s="962"/>
      <c r="CM117" s="935" t="s">
        <v>436</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121</v>
      </c>
      <c r="DH117" s="972"/>
      <c r="DI117" s="972"/>
      <c r="DJ117" s="972"/>
      <c r="DK117" s="973"/>
      <c r="DL117" s="974" t="s">
        <v>121</v>
      </c>
      <c r="DM117" s="972"/>
      <c r="DN117" s="972"/>
      <c r="DO117" s="972"/>
      <c r="DP117" s="973"/>
      <c r="DQ117" s="974" t="s">
        <v>121</v>
      </c>
      <c r="DR117" s="972"/>
      <c r="DS117" s="972"/>
      <c r="DT117" s="972"/>
      <c r="DU117" s="973"/>
      <c r="DV117" s="975" t="s">
        <v>121</v>
      </c>
      <c r="DW117" s="976"/>
      <c r="DX117" s="976"/>
      <c r="DY117" s="976"/>
      <c r="DZ117" s="977"/>
    </row>
    <row r="118" spans="1:130" s="212" customFormat="1" ht="26.25" customHeight="1">
      <c r="A118" s="925" t="s">
        <v>410</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407</v>
      </c>
      <c r="AB118" s="906"/>
      <c r="AC118" s="906"/>
      <c r="AD118" s="906"/>
      <c r="AE118" s="907"/>
      <c r="AF118" s="905" t="s">
        <v>408</v>
      </c>
      <c r="AG118" s="906"/>
      <c r="AH118" s="906"/>
      <c r="AI118" s="906"/>
      <c r="AJ118" s="907"/>
      <c r="AK118" s="905" t="s">
        <v>293</v>
      </c>
      <c r="AL118" s="906"/>
      <c r="AM118" s="906"/>
      <c r="AN118" s="906"/>
      <c r="AO118" s="907"/>
      <c r="AP118" s="983" t="s">
        <v>409</v>
      </c>
      <c r="AQ118" s="984"/>
      <c r="AR118" s="984"/>
      <c r="AS118" s="984"/>
      <c r="AT118" s="985"/>
      <c r="AU118" s="921"/>
      <c r="AV118" s="922"/>
      <c r="AW118" s="922"/>
      <c r="AX118" s="922"/>
      <c r="AY118" s="922"/>
      <c r="AZ118" s="986" t="s">
        <v>437</v>
      </c>
      <c r="BA118" s="978"/>
      <c r="BB118" s="978"/>
      <c r="BC118" s="978"/>
      <c r="BD118" s="978"/>
      <c r="BE118" s="978"/>
      <c r="BF118" s="978"/>
      <c r="BG118" s="978"/>
      <c r="BH118" s="978"/>
      <c r="BI118" s="978"/>
      <c r="BJ118" s="978"/>
      <c r="BK118" s="978"/>
      <c r="BL118" s="978"/>
      <c r="BM118" s="978"/>
      <c r="BN118" s="978"/>
      <c r="BO118" s="978"/>
      <c r="BP118" s="979"/>
      <c r="BQ118" s="1012" t="s">
        <v>121</v>
      </c>
      <c r="BR118" s="1013"/>
      <c r="BS118" s="1013"/>
      <c r="BT118" s="1013"/>
      <c r="BU118" s="1013"/>
      <c r="BV118" s="1013" t="s">
        <v>121</v>
      </c>
      <c r="BW118" s="1013"/>
      <c r="BX118" s="1013"/>
      <c r="BY118" s="1013"/>
      <c r="BZ118" s="1013"/>
      <c r="CA118" s="1013" t="s">
        <v>121</v>
      </c>
      <c r="CB118" s="1013"/>
      <c r="CC118" s="1013"/>
      <c r="CD118" s="1013"/>
      <c r="CE118" s="1013"/>
      <c r="CF118" s="933" t="s">
        <v>121</v>
      </c>
      <c r="CG118" s="934"/>
      <c r="CH118" s="934"/>
      <c r="CI118" s="934"/>
      <c r="CJ118" s="934"/>
      <c r="CK118" s="961"/>
      <c r="CL118" s="962"/>
      <c r="CM118" s="935" t="s">
        <v>438</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121</v>
      </c>
      <c r="DH118" s="972"/>
      <c r="DI118" s="972"/>
      <c r="DJ118" s="972"/>
      <c r="DK118" s="973"/>
      <c r="DL118" s="974" t="s">
        <v>121</v>
      </c>
      <c r="DM118" s="972"/>
      <c r="DN118" s="972"/>
      <c r="DO118" s="972"/>
      <c r="DP118" s="973"/>
      <c r="DQ118" s="974" t="s">
        <v>121</v>
      </c>
      <c r="DR118" s="972"/>
      <c r="DS118" s="972"/>
      <c r="DT118" s="972"/>
      <c r="DU118" s="973"/>
      <c r="DV118" s="975" t="s">
        <v>121</v>
      </c>
      <c r="DW118" s="976"/>
      <c r="DX118" s="976"/>
      <c r="DY118" s="976"/>
      <c r="DZ118" s="977"/>
    </row>
    <row r="119" spans="1:130" s="212" customFormat="1" ht="26.25" customHeight="1">
      <c r="A119" s="1069" t="s">
        <v>413</v>
      </c>
      <c r="B119" s="960"/>
      <c r="C119" s="942" t="s">
        <v>414</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121</v>
      </c>
      <c r="AB119" s="913"/>
      <c r="AC119" s="913"/>
      <c r="AD119" s="913"/>
      <c r="AE119" s="914"/>
      <c r="AF119" s="915" t="s">
        <v>121</v>
      </c>
      <c r="AG119" s="913"/>
      <c r="AH119" s="913"/>
      <c r="AI119" s="913"/>
      <c r="AJ119" s="914"/>
      <c r="AK119" s="915" t="s">
        <v>121</v>
      </c>
      <c r="AL119" s="913"/>
      <c r="AM119" s="913"/>
      <c r="AN119" s="913"/>
      <c r="AO119" s="914"/>
      <c r="AP119" s="916" t="s">
        <v>121</v>
      </c>
      <c r="AQ119" s="917"/>
      <c r="AR119" s="917"/>
      <c r="AS119" s="917"/>
      <c r="AT119" s="918"/>
      <c r="AU119" s="923"/>
      <c r="AV119" s="924"/>
      <c r="AW119" s="924"/>
      <c r="AX119" s="924"/>
      <c r="AY119" s="924"/>
      <c r="AZ119" s="235" t="s">
        <v>176</v>
      </c>
      <c r="BA119" s="235"/>
      <c r="BB119" s="235"/>
      <c r="BC119" s="235"/>
      <c r="BD119" s="235"/>
      <c r="BE119" s="235"/>
      <c r="BF119" s="235"/>
      <c r="BG119" s="235"/>
      <c r="BH119" s="235"/>
      <c r="BI119" s="235"/>
      <c r="BJ119" s="235"/>
      <c r="BK119" s="235"/>
      <c r="BL119" s="235"/>
      <c r="BM119" s="235"/>
      <c r="BN119" s="235"/>
      <c r="BO119" s="990" t="s">
        <v>439</v>
      </c>
      <c r="BP119" s="1018"/>
      <c r="BQ119" s="1012">
        <v>22210299</v>
      </c>
      <c r="BR119" s="1013"/>
      <c r="BS119" s="1013"/>
      <c r="BT119" s="1013"/>
      <c r="BU119" s="1013"/>
      <c r="BV119" s="1013">
        <v>21346736</v>
      </c>
      <c r="BW119" s="1013"/>
      <c r="BX119" s="1013"/>
      <c r="BY119" s="1013"/>
      <c r="BZ119" s="1013"/>
      <c r="CA119" s="1013">
        <v>20803855</v>
      </c>
      <c r="CB119" s="1013"/>
      <c r="CC119" s="1013"/>
      <c r="CD119" s="1013"/>
      <c r="CE119" s="1013"/>
      <c r="CF119" s="1014"/>
      <c r="CG119" s="1015"/>
      <c r="CH119" s="1015"/>
      <c r="CI119" s="1015"/>
      <c r="CJ119" s="1016"/>
      <c r="CK119" s="963"/>
      <c r="CL119" s="964"/>
      <c r="CM119" s="986" t="s">
        <v>440</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121</v>
      </c>
      <c r="DH119" s="999"/>
      <c r="DI119" s="999"/>
      <c r="DJ119" s="999"/>
      <c r="DK119" s="1000"/>
      <c r="DL119" s="998" t="s">
        <v>121</v>
      </c>
      <c r="DM119" s="999"/>
      <c r="DN119" s="999"/>
      <c r="DO119" s="999"/>
      <c r="DP119" s="1000"/>
      <c r="DQ119" s="998" t="s">
        <v>121</v>
      </c>
      <c r="DR119" s="999"/>
      <c r="DS119" s="999"/>
      <c r="DT119" s="999"/>
      <c r="DU119" s="1000"/>
      <c r="DV119" s="1001" t="s">
        <v>121</v>
      </c>
      <c r="DW119" s="1002"/>
      <c r="DX119" s="1002"/>
      <c r="DY119" s="1002"/>
      <c r="DZ119" s="1003"/>
    </row>
    <row r="120" spans="1:130" s="212" customFormat="1" ht="26.25" customHeight="1">
      <c r="A120" s="1070"/>
      <c r="B120" s="962"/>
      <c r="C120" s="935" t="s">
        <v>417</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121</v>
      </c>
      <c r="AB120" s="972"/>
      <c r="AC120" s="972"/>
      <c r="AD120" s="972"/>
      <c r="AE120" s="973"/>
      <c r="AF120" s="974" t="s">
        <v>121</v>
      </c>
      <c r="AG120" s="972"/>
      <c r="AH120" s="972"/>
      <c r="AI120" s="972"/>
      <c r="AJ120" s="973"/>
      <c r="AK120" s="974" t="s">
        <v>121</v>
      </c>
      <c r="AL120" s="972"/>
      <c r="AM120" s="972"/>
      <c r="AN120" s="972"/>
      <c r="AO120" s="973"/>
      <c r="AP120" s="975" t="s">
        <v>121</v>
      </c>
      <c r="AQ120" s="976"/>
      <c r="AR120" s="976"/>
      <c r="AS120" s="976"/>
      <c r="AT120" s="977"/>
      <c r="AU120" s="1004" t="s">
        <v>441</v>
      </c>
      <c r="AV120" s="1005"/>
      <c r="AW120" s="1005"/>
      <c r="AX120" s="1005"/>
      <c r="AY120" s="1006"/>
      <c r="AZ120" s="942" t="s">
        <v>442</v>
      </c>
      <c r="BA120" s="910"/>
      <c r="BB120" s="910"/>
      <c r="BC120" s="910"/>
      <c r="BD120" s="910"/>
      <c r="BE120" s="910"/>
      <c r="BF120" s="910"/>
      <c r="BG120" s="910"/>
      <c r="BH120" s="910"/>
      <c r="BI120" s="910"/>
      <c r="BJ120" s="910"/>
      <c r="BK120" s="910"/>
      <c r="BL120" s="910"/>
      <c r="BM120" s="910"/>
      <c r="BN120" s="910"/>
      <c r="BO120" s="910"/>
      <c r="BP120" s="911"/>
      <c r="BQ120" s="943">
        <v>5535730</v>
      </c>
      <c r="BR120" s="944"/>
      <c r="BS120" s="944"/>
      <c r="BT120" s="944"/>
      <c r="BU120" s="944"/>
      <c r="BV120" s="944">
        <v>5783844</v>
      </c>
      <c r="BW120" s="944"/>
      <c r="BX120" s="944"/>
      <c r="BY120" s="944"/>
      <c r="BZ120" s="944"/>
      <c r="CA120" s="944">
        <v>5361841</v>
      </c>
      <c r="CB120" s="944"/>
      <c r="CC120" s="944"/>
      <c r="CD120" s="944"/>
      <c r="CE120" s="944"/>
      <c r="CF120" s="957">
        <v>48.4</v>
      </c>
      <c r="CG120" s="958"/>
      <c r="CH120" s="958"/>
      <c r="CI120" s="958"/>
      <c r="CJ120" s="958"/>
      <c r="CK120" s="1019" t="s">
        <v>443</v>
      </c>
      <c r="CL120" s="1020"/>
      <c r="CM120" s="1020"/>
      <c r="CN120" s="1020"/>
      <c r="CO120" s="1021"/>
      <c r="CP120" s="1027" t="s">
        <v>392</v>
      </c>
      <c r="CQ120" s="1028"/>
      <c r="CR120" s="1028"/>
      <c r="CS120" s="1028"/>
      <c r="CT120" s="1028"/>
      <c r="CU120" s="1028"/>
      <c r="CV120" s="1028"/>
      <c r="CW120" s="1028"/>
      <c r="CX120" s="1028"/>
      <c r="CY120" s="1028"/>
      <c r="CZ120" s="1028"/>
      <c r="DA120" s="1028"/>
      <c r="DB120" s="1028"/>
      <c r="DC120" s="1028"/>
      <c r="DD120" s="1028"/>
      <c r="DE120" s="1028"/>
      <c r="DF120" s="1029"/>
      <c r="DG120" s="943">
        <v>3174323</v>
      </c>
      <c r="DH120" s="944"/>
      <c r="DI120" s="944"/>
      <c r="DJ120" s="944"/>
      <c r="DK120" s="944"/>
      <c r="DL120" s="944">
        <v>3001211</v>
      </c>
      <c r="DM120" s="944"/>
      <c r="DN120" s="944"/>
      <c r="DO120" s="944"/>
      <c r="DP120" s="944"/>
      <c r="DQ120" s="944">
        <v>2918282</v>
      </c>
      <c r="DR120" s="944"/>
      <c r="DS120" s="944"/>
      <c r="DT120" s="944"/>
      <c r="DU120" s="944"/>
      <c r="DV120" s="945">
        <v>26.4</v>
      </c>
      <c r="DW120" s="945"/>
      <c r="DX120" s="945"/>
      <c r="DY120" s="945"/>
      <c r="DZ120" s="946"/>
    </row>
    <row r="121" spans="1:130" s="212" customFormat="1" ht="26.25" customHeight="1">
      <c r="A121" s="1070"/>
      <c r="B121" s="962"/>
      <c r="C121" s="987" t="s">
        <v>444</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121</v>
      </c>
      <c r="AB121" s="972"/>
      <c r="AC121" s="972"/>
      <c r="AD121" s="972"/>
      <c r="AE121" s="973"/>
      <c r="AF121" s="974" t="s">
        <v>121</v>
      </c>
      <c r="AG121" s="972"/>
      <c r="AH121" s="972"/>
      <c r="AI121" s="972"/>
      <c r="AJ121" s="973"/>
      <c r="AK121" s="974" t="s">
        <v>121</v>
      </c>
      <c r="AL121" s="972"/>
      <c r="AM121" s="972"/>
      <c r="AN121" s="972"/>
      <c r="AO121" s="973"/>
      <c r="AP121" s="975" t="s">
        <v>121</v>
      </c>
      <c r="AQ121" s="976"/>
      <c r="AR121" s="976"/>
      <c r="AS121" s="976"/>
      <c r="AT121" s="977"/>
      <c r="AU121" s="1007"/>
      <c r="AV121" s="1008"/>
      <c r="AW121" s="1008"/>
      <c r="AX121" s="1008"/>
      <c r="AY121" s="1009"/>
      <c r="AZ121" s="935" t="s">
        <v>445</v>
      </c>
      <c r="BA121" s="936"/>
      <c r="BB121" s="936"/>
      <c r="BC121" s="936"/>
      <c r="BD121" s="936"/>
      <c r="BE121" s="936"/>
      <c r="BF121" s="936"/>
      <c r="BG121" s="936"/>
      <c r="BH121" s="936"/>
      <c r="BI121" s="936"/>
      <c r="BJ121" s="936"/>
      <c r="BK121" s="936"/>
      <c r="BL121" s="936"/>
      <c r="BM121" s="936"/>
      <c r="BN121" s="936"/>
      <c r="BO121" s="936"/>
      <c r="BP121" s="937"/>
      <c r="BQ121" s="938" t="s">
        <v>121</v>
      </c>
      <c r="BR121" s="939"/>
      <c r="BS121" s="939"/>
      <c r="BT121" s="939"/>
      <c r="BU121" s="939"/>
      <c r="BV121" s="939" t="s">
        <v>121</v>
      </c>
      <c r="BW121" s="939"/>
      <c r="BX121" s="939"/>
      <c r="BY121" s="939"/>
      <c r="BZ121" s="939"/>
      <c r="CA121" s="939" t="s">
        <v>121</v>
      </c>
      <c r="CB121" s="939"/>
      <c r="CC121" s="939"/>
      <c r="CD121" s="939"/>
      <c r="CE121" s="939"/>
      <c r="CF121" s="933" t="s">
        <v>121</v>
      </c>
      <c r="CG121" s="934"/>
      <c r="CH121" s="934"/>
      <c r="CI121" s="934"/>
      <c r="CJ121" s="934"/>
      <c r="CK121" s="1022"/>
      <c r="CL121" s="1023"/>
      <c r="CM121" s="1023"/>
      <c r="CN121" s="1023"/>
      <c r="CO121" s="1024"/>
      <c r="CP121" s="1032" t="s">
        <v>391</v>
      </c>
      <c r="CQ121" s="1033"/>
      <c r="CR121" s="1033"/>
      <c r="CS121" s="1033"/>
      <c r="CT121" s="1033"/>
      <c r="CU121" s="1033"/>
      <c r="CV121" s="1033"/>
      <c r="CW121" s="1033"/>
      <c r="CX121" s="1033"/>
      <c r="CY121" s="1033"/>
      <c r="CZ121" s="1033"/>
      <c r="DA121" s="1033"/>
      <c r="DB121" s="1033"/>
      <c r="DC121" s="1033"/>
      <c r="DD121" s="1033"/>
      <c r="DE121" s="1033"/>
      <c r="DF121" s="1034"/>
      <c r="DG121" s="938">
        <v>327830</v>
      </c>
      <c r="DH121" s="939"/>
      <c r="DI121" s="939"/>
      <c r="DJ121" s="939"/>
      <c r="DK121" s="939"/>
      <c r="DL121" s="939">
        <v>357612</v>
      </c>
      <c r="DM121" s="939"/>
      <c r="DN121" s="939"/>
      <c r="DO121" s="939"/>
      <c r="DP121" s="939"/>
      <c r="DQ121" s="939">
        <v>372017</v>
      </c>
      <c r="DR121" s="939"/>
      <c r="DS121" s="939"/>
      <c r="DT121" s="939"/>
      <c r="DU121" s="939"/>
      <c r="DV121" s="940">
        <v>3.4</v>
      </c>
      <c r="DW121" s="940"/>
      <c r="DX121" s="940"/>
      <c r="DY121" s="940"/>
      <c r="DZ121" s="941"/>
    </row>
    <row r="122" spans="1:130" s="212" customFormat="1" ht="26.25" customHeight="1">
      <c r="A122" s="1070"/>
      <c r="B122" s="962"/>
      <c r="C122" s="935" t="s">
        <v>427</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121</v>
      </c>
      <c r="AB122" s="972"/>
      <c r="AC122" s="972"/>
      <c r="AD122" s="972"/>
      <c r="AE122" s="973"/>
      <c r="AF122" s="974" t="s">
        <v>121</v>
      </c>
      <c r="AG122" s="972"/>
      <c r="AH122" s="972"/>
      <c r="AI122" s="972"/>
      <c r="AJ122" s="973"/>
      <c r="AK122" s="974" t="s">
        <v>121</v>
      </c>
      <c r="AL122" s="972"/>
      <c r="AM122" s="972"/>
      <c r="AN122" s="972"/>
      <c r="AO122" s="973"/>
      <c r="AP122" s="975" t="s">
        <v>121</v>
      </c>
      <c r="AQ122" s="976"/>
      <c r="AR122" s="976"/>
      <c r="AS122" s="976"/>
      <c r="AT122" s="977"/>
      <c r="AU122" s="1007"/>
      <c r="AV122" s="1008"/>
      <c r="AW122" s="1008"/>
      <c r="AX122" s="1008"/>
      <c r="AY122" s="1009"/>
      <c r="AZ122" s="986" t="s">
        <v>446</v>
      </c>
      <c r="BA122" s="978"/>
      <c r="BB122" s="978"/>
      <c r="BC122" s="978"/>
      <c r="BD122" s="978"/>
      <c r="BE122" s="978"/>
      <c r="BF122" s="978"/>
      <c r="BG122" s="978"/>
      <c r="BH122" s="978"/>
      <c r="BI122" s="978"/>
      <c r="BJ122" s="978"/>
      <c r="BK122" s="978"/>
      <c r="BL122" s="978"/>
      <c r="BM122" s="978"/>
      <c r="BN122" s="978"/>
      <c r="BO122" s="978"/>
      <c r="BP122" s="979"/>
      <c r="BQ122" s="1012">
        <v>13114779</v>
      </c>
      <c r="BR122" s="1013"/>
      <c r="BS122" s="1013"/>
      <c r="BT122" s="1013"/>
      <c r="BU122" s="1013"/>
      <c r="BV122" s="1013">
        <v>12428355</v>
      </c>
      <c r="BW122" s="1013"/>
      <c r="BX122" s="1013"/>
      <c r="BY122" s="1013"/>
      <c r="BZ122" s="1013"/>
      <c r="CA122" s="1013">
        <v>11879985</v>
      </c>
      <c r="CB122" s="1013"/>
      <c r="CC122" s="1013"/>
      <c r="CD122" s="1013"/>
      <c r="CE122" s="1013"/>
      <c r="CF122" s="1030">
        <v>107.3</v>
      </c>
      <c r="CG122" s="1031"/>
      <c r="CH122" s="1031"/>
      <c r="CI122" s="1031"/>
      <c r="CJ122" s="1031"/>
      <c r="CK122" s="1022"/>
      <c r="CL122" s="1023"/>
      <c r="CM122" s="1023"/>
      <c r="CN122" s="1023"/>
      <c r="CO122" s="1024"/>
      <c r="CP122" s="1032" t="s">
        <v>390</v>
      </c>
      <c r="CQ122" s="1033"/>
      <c r="CR122" s="1033"/>
      <c r="CS122" s="1033"/>
      <c r="CT122" s="1033"/>
      <c r="CU122" s="1033"/>
      <c r="CV122" s="1033"/>
      <c r="CW122" s="1033"/>
      <c r="CX122" s="1033"/>
      <c r="CY122" s="1033"/>
      <c r="CZ122" s="1033"/>
      <c r="DA122" s="1033"/>
      <c r="DB122" s="1033"/>
      <c r="DC122" s="1033"/>
      <c r="DD122" s="1033"/>
      <c r="DE122" s="1033"/>
      <c r="DF122" s="1034"/>
      <c r="DG122" s="938" t="s">
        <v>121</v>
      </c>
      <c r="DH122" s="939"/>
      <c r="DI122" s="939"/>
      <c r="DJ122" s="939"/>
      <c r="DK122" s="939"/>
      <c r="DL122" s="939" t="s">
        <v>121</v>
      </c>
      <c r="DM122" s="939"/>
      <c r="DN122" s="939"/>
      <c r="DO122" s="939"/>
      <c r="DP122" s="939"/>
      <c r="DQ122" s="939" t="s">
        <v>121</v>
      </c>
      <c r="DR122" s="939"/>
      <c r="DS122" s="939"/>
      <c r="DT122" s="939"/>
      <c r="DU122" s="939"/>
      <c r="DV122" s="940" t="s">
        <v>121</v>
      </c>
      <c r="DW122" s="940"/>
      <c r="DX122" s="940"/>
      <c r="DY122" s="940"/>
      <c r="DZ122" s="941"/>
    </row>
    <row r="123" spans="1:130" s="212" customFormat="1" ht="26.25" customHeight="1">
      <c r="A123" s="1070"/>
      <c r="B123" s="962"/>
      <c r="C123" s="935" t="s">
        <v>433</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121</v>
      </c>
      <c r="AB123" s="972"/>
      <c r="AC123" s="972"/>
      <c r="AD123" s="972"/>
      <c r="AE123" s="973"/>
      <c r="AF123" s="974" t="s">
        <v>121</v>
      </c>
      <c r="AG123" s="972"/>
      <c r="AH123" s="972"/>
      <c r="AI123" s="972"/>
      <c r="AJ123" s="973"/>
      <c r="AK123" s="974" t="s">
        <v>121</v>
      </c>
      <c r="AL123" s="972"/>
      <c r="AM123" s="972"/>
      <c r="AN123" s="972"/>
      <c r="AO123" s="973"/>
      <c r="AP123" s="975" t="s">
        <v>121</v>
      </c>
      <c r="AQ123" s="976"/>
      <c r="AR123" s="976"/>
      <c r="AS123" s="976"/>
      <c r="AT123" s="977"/>
      <c r="AU123" s="1010"/>
      <c r="AV123" s="1011"/>
      <c r="AW123" s="1011"/>
      <c r="AX123" s="1011"/>
      <c r="AY123" s="1011"/>
      <c r="AZ123" s="235" t="s">
        <v>176</v>
      </c>
      <c r="BA123" s="235"/>
      <c r="BB123" s="235"/>
      <c r="BC123" s="235"/>
      <c r="BD123" s="235"/>
      <c r="BE123" s="235"/>
      <c r="BF123" s="235"/>
      <c r="BG123" s="235"/>
      <c r="BH123" s="235"/>
      <c r="BI123" s="235"/>
      <c r="BJ123" s="235"/>
      <c r="BK123" s="235"/>
      <c r="BL123" s="235"/>
      <c r="BM123" s="235"/>
      <c r="BN123" s="235"/>
      <c r="BO123" s="990" t="s">
        <v>447</v>
      </c>
      <c r="BP123" s="1018"/>
      <c r="BQ123" s="1076">
        <v>18650509</v>
      </c>
      <c r="BR123" s="1077"/>
      <c r="BS123" s="1077"/>
      <c r="BT123" s="1077"/>
      <c r="BU123" s="1077"/>
      <c r="BV123" s="1077">
        <v>18212199</v>
      </c>
      <c r="BW123" s="1077"/>
      <c r="BX123" s="1077"/>
      <c r="BY123" s="1077"/>
      <c r="BZ123" s="1077"/>
      <c r="CA123" s="1077">
        <v>17241826</v>
      </c>
      <c r="CB123" s="1077"/>
      <c r="CC123" s="1077"/>
      <c r="CD123" s="1077"/>
      <c r="CE123" s="1077"/>
      <c r="CF123" s="1014"/>
      <c r="CG123" s="1015"/>
      <c r="CH123" s="1015"/>
      <c r="CI123" s="1015"/>
      <c r="CJ123" s="1016"/>
      <c r="CK123" s="1022"/>
      <c r="CL123" s="1023"/>
      <c r="CM123" s="1023"/>
      <c r="CN123" s="1023"/>
      <c r="CO123" s="1024"/>
      <c r="CP123" s="1032" t="s">
        <v>388</v>
      </c>
      <c r="CQ123" s="1033"/>
      <c r="CR123" s="1033"/>
      <c r="CS123" s="1033"/>
      <c r="CT123" s="1033"/>
      <c r="CU123" s="1033"/>
      <c r="CV123" s="1033"/>
      <c r="CW123" s="1033"/>
      <c r="CX123" s="1033"/>
      <c r="CY123" s="1033"/>
      <c r="CZ123" s="1033"/>
      <c r="DA123" s="1033"/>
      <c r="DB123" s="1033"/>
      <c r="DC123" s="1033"/>
      <c r="DD123" s="1033"/>
      <c r="DE123" s="1033"/>
      <c r="DF123" s="1034"/>
      <c r="DG123" s="971" t="s">
        <v>121</v>
      </c>
      <c r="DH123" s="972"/>
      <c r="DI123" s="972"/>
      <c r="DJ123" s="972"/>
      <c r="DK123" s="973"/>
      <c r="DL123" s="974" t="s">
        <v>121</v>
      </c>
      <c r="DM123" s="972"/>
      <c r="DN123" s="972"/>
      <c r="DO123" s="972"/>
      <c r="DP123" s="973"/>
      <c r="DQ123" s="974" t="s">
        <v>121</v>
      </c>
      <c r="DR123" s="972"/>
      <c r="DS123" s="972"/>
      <c r="DT123" s="972"/>
      <c r="DU123" s="973"/>
      <c r="DV123" s="975" t="s">
        <v>121</v>
      </c>
      <c r="DW123" s="976"/>
      <c r="DX123" s="976"/>
      <c r="DY123" s="976"/>
      <c r="DZ123" s="977"/>
    </row>
    <row r="124" spans="1:130" s="212" customFormat="1" ht="26.25" customHeight="1" thickBot="1">
      <c r="A124" s="1070"/>
      <c r="B124" s="962"/>
      <c r="C124" s="935" t="s">
        <v>436</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121</v>
      </c>
      <c r="AB124" s="972"/>
      <c r="AC124" s="972"/>
      <c r="AD124" s="972"/>
      <c r="AE124" s="973"/>
      <c r="AF124" s="974" t="s">
        <v>121</v>
      </c>
      <c r="AG124" s="972"/>
      <c r="AH124" s="972"/>
      <c r="AI124" s="972"/>
      <c r="AJ124" s="973"/>
      <c r="AK124" s="974" t="s">
        <v>121</v>
      </c>
      <c r="AL124" s="972"/>
      <c r="AM124" s="972"/>
      <c r="AN124" s="972"/>
      <c r="AO124" s="973"/>
      <c r="AP124" s="975" t="s">
        <v>121</v>
      </c>
      <c r="AQ124" s="976"/>
      <c r="AR124" s="976"/>
      <c r="AS124" s="976"/>
      <c r="AT124" s="977"/>
      <c r="AU124" s="1072" t="s">
        <v>448</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34.4</v>
      </c>
      <c r="BR124" s="1040"/>
      <c r="BS124" s="1040"/>
      <c r="BT124" s="1040"/>
      <c r="BU124" s="1040"/>
      <c r="BV124" s="1040">
        <v>29.4</v>
      </c>
      <c r="BW124" s="1040"/>
      <c r="BX124" s="1040"/>
      <c r="BY124" s="1040"/>
      <c r="BZ124" s="1040"/>
      <c r="CA124" s="1040">
        <v>32.1</v>
      </c>
      <c r="CB124" s="1040"/>
      <c r="CC124" s="1040"/>
      <c r="CD124" s="1040"/>
      <c r="CE124" s="1040"/>
      <c r="CF124" s="1041"/>
      <c r="CG124" s="1042"/>
      <c r="CH124" s="1042"/>
      <c r="CI124" s="1042"/>
      <c r="CJ124" s="1043"/>
      <c r="CK124" s="1025"/>
      <c r="CL124" s="1025"/>
      <c r="CM124" s="1025"/>
      <c r="CN124" s="1025"/>
      <c r="CO124" s="1026"/>
      <c r="CP124" s="1032" t="s">
        <v>449</v>
      </c>
      <c r="CQ124" s="1033"/>
      <c r="CR124" s="1033"/>
      <c r="CS124" s="1033"/>
      <c r="CT124" s="1033"/>
      <c r="CU124" s="1033"/>
      <c r="CV124" s="1033"/>
      <c r="CW124" s="1033"/>
      <c r="CX124" s="1033"/>
      <c r="CY124" s="1033"/>
      <c r="CZ124" s="1033"/>
      <c r="DA124" s="1033"/>
      <c r="DB124" s="1033"/>
      <c r="DC124" s="1033"/>
      <c r="DD124" s="1033"/>
      <c r="DE124" s="1033"/>
      <c r="DF124" s="1034"/>
      <c r="DG124" s="1017" t="s">
        <v>121</v>
      </c>
      <c r="DH124" s="999"/>
      <c r="DI124" s="999"/>
      <c r="DJ124" s="999"/>
      <c r="DK124" s="1000"/>
      <c r="DL124" s="998" t="s">
        <v>121</v>
      </c>
      <c r="DM124" s="999"/>
      <c r="DN124" s="999"/>
      <c r="DO124" s="999"/>
      <c r="DP124" s="1000"/>
      <c r="DQ124" s="998" t="s">
        <v>121</v>
      </c>
      <c r="DR124" s="999"/>
      <c r="DS124" s="999"/>
      <c r="DT124" s="999"/>
      <c r="DU124" s="1000"/>
      <c r="DV124" s="1001" t="s">
        <v>121</v>
      </c>
      <c r="DW124" s="1002"/>
      <c r="DX124" s="1002"/>
      <c r="DY124" s="1002"/>
      <c r="DZ124" s="1003"/>
    </row>
    <row r="125" spans="1:130" s="212" customFormat="1" ht="26.25" customHeight="1">
      <c r="A125" s="1070"/>
      <c r="B125" s="962"/>
      <c r="C125" s="935" t="s">
        <v>438</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121</v>
      </c>
      <c r="AB125" s="972"/>
      <c r="AC125" s="972"/>
      <c r="AD125" s="972"/>
      <c r="AE125" s="973"/>
      <c r="AF125" s="974" t="s">
        <v>121</v>
      </c>
      <c r="AG125" s="972"/>
      <c r="AH125" s="972"/>
      <c r="AI125" s="972"/>
      <c r="AJ125" s="973"/>
      <c r="AK125" s="974" t="s">
        <v>121</v>
      </c>
      <c r="AL125" s="972"/>
      <c r="AM125" s="972"/>
      <c r="AN125" s="972"/>
      <c r="AO125" s="973"/>
      <c r="AP125" s="975" t="s">
        <v>121</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450</v>
      </c>
      <c r="CL125" s="1020"/>
      <c r="CM125" s="1020"/>
      <c r="CN125" s="1020"/>
      <c r="CO125" s="1021"/>
      <c r="CP125" s="942" t="s">
        <v>451</v>
      </c>
      <c r="CQ125" s="910"/>
      <c r="CR125" s="910"/>
      <c r="CS125" s="910"/>
      <c r="CT125" s="910"/>
      <c r="CU125" s="910"/>
      <c r="CV125" s="910"/>
      <c r="CW125" s="910"/>
      <c r="CX125" s="910"/>
      <c r="CY125" s="910"/>
      <c r="CZ125" s="910"/>
      <c r="DA125" s="910"/>
      <c r="DB125" s="910"/>
      <c r="DC125" s="910"/>
      <c r="DD125" s="910"/>
      <c r="DE125" s="910"/>
      <c r="DF125" s="911"/>
      <c r="DG125" s="943" t="s">
        <v>121</v>
      </c>
      <c r="DH125" s="944"/>
      <c r="DI125" s="944"/>
      <c r="DJ125" s="944"/>
      <c r="DK125" s="944"/>
      <c r="DL125" s="944" t="s">
        <v>121</v>
      </c>
      <c r="DM125" s="944"/>
      <c r="DN125" s="944"/>
      <c r="DO125" s="944"/>
      <c r="DP125" s="944"/>
      <c r="DQ125" s="944" t="s">
        <v>121</v>
      </c>
      <c r="DR125" s="944"/>
      <c r="DS125" s="944"/>
      <c r="DT125" s="944"/>
      <c r="DU125" s="944"/>
      <c r="DV125" s="945" t="s">
        <v>121</v>
      </c>
      <c r="DW125" s="945"/>
      <c r="DX125" s="945"/>
      <c r="DY125" s="945"/>
      <c r="DZ125" s="946"/>
    </row>
    <row r="126" spans="1:130" s="212" customFormat="1" ht="26.25" customHeight="1" thickBot="1">
      <c r="A126" s="1070"/>
      <c r="B126" s="962"/>
      <c r="C126" s="935" t="s">
        <v>440</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121</v>
      </c>
      <c r="AB126" s="972"/>
      <c r="AC126" s="972"/>
      <c r="AD126" s="972"/>
      <c r="AE126" s="973"/>
      <c r="AF126" s="974" t="s">
        <v>121</v>
      </c>
      <c r="AG126" s="972"/>
      <c r="AH126" s="972"/>
      <c r="AI126" s="972"/>
      <c r="AJ126" s="973"/>
      <c r="AK126" s="974" t="s">
        <v>121</v>
      </c>
      <c r="AL126" s="972"/>
      <c r="AM126" s="972"/>
      <c r="AN126" s="972"/>
      <c r="AO126" s="973"/>
      <c r="AP126" s="975" t="s">
        <v>121</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452</v>
      </c>
      <c r="CQ126" s="936"/>
      <c r="CR126" s="936"/>
      <c r="CS126" s="936"/>
      <c r="CT126" s="936"/>
      <c r="CU126" s="936"/>
      <c r="CV126" s="936"/>
      <c r="CW126" s="936"/>
      <c r="CX126" s="936"/>
      <c r="CY126" s="936"/>
      <c r="CZ126" s="936"/>
      <c r="DA126" s="936"/>
      <c r="DB126" s="936"/>
      <c r="DC126" s="936"/>
      <c r="DD126" s="936"/>
      <c r="DE126" s="936"/>
      <c r="DF126" s="937"/>
      <c r="DG126" s="938" t="s">
        <v>121</v>
      </c>
      <c r="DH126" s="939"/>
      <c r="DI126" s="939"/>
      <c r="DJ126" s="939"/>
      <c r="DK126" s="939"/>
      <c r="DL126" s="939" t="s">
        <v>121</v>
      </c>
      <c r="DM126" s="939"/>
      <c r="DN126" s="939"/>
      <c r="DO126" s="939"/>
      <c r="DP126" s="939"/>
      <c r="DQ126" s="939" t="s">
        <v>121</v>
      </c>
      <c r="DR126" s="939"/>
      <c r="DS126" s="939"/>
      <c r="DT126" s="939"/>
      <c r="DU126" s="939"/>
      <c r="DV126" s="940" t="s">
        <v>121</v>
      </c>
      <c r="DW126" s="940"/>
      <c r="DX126" s="940"/>
      <c r="DY126" s="940"/>
      <c r="DZ126" s="941"/>
    </row>
    <row r="127" spans="1:130" s="212" customFormat="1" ht="26.25" customHeight="1">
      <c r="A127" s="1071"/>
      <c r="B127" s="964"/>
      <c r="C127" s="986" t="s">
        <v>453</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121</v>
      </c>
      <c r="AB127" s="972"/>
      <c r="AC127" s="972"/>
      <c r="AD127" s="972"/>
      <c r="AE127" s="973"/>
      <c r="AF127" s="974" t="s">
        <v>121</v>
      </c>
      <c r="AG127" s="972"/>
      <c r="AH127" s="972"/>
      <c r="AI127" s="972"/>
      <c r="AJ127" s="973"/>
      <c r="AK127" s="974" t="s">
        <v>121</v>
      </c>
      <c r="AL127" s="972"/>
      <c r="AM127" s="972"/>
      <c r="AN127" s="972"/>
      <c r="AO127" s="973"/>
      <c r="AP127" s="975" t="s">
        <v>121</v>
      </c>
      <c r="AQ127" s="976"/>
      <c r="AR127" s="976"/>
      <c r="AS127" s="976"/>
      <c r="AT127" s="977"/>
      <c r="AU127" s="214"/>
      <c r="AV127" s="214"/>
      <c r="AW127" s="214"/>
      <c r="AX127" s="1044" t="s">
        <v>454</v>
      </c>
      <c r="AY127" s="1045"/>
      <c r="AZ127" s="1045"/>
      <c r="BA127" s="1045"/>
      <c r="BB127" s="1045"/>
      <c r="BC127" s="1045"/>
      <c r="BD127" s="1045"/>
      <c r="BE127" s="1046"/>
      <c r="BF127" s="1047" t="s">
        <v>455</v>
      </c>
      <c r="BG127" s="1045"/>
      <c r="BH127" s="1045"/>
      <c r="BI127" s="1045"/>
      <c r="BJ127" s="1045"/>
      <c r="BK127" s="1045"/>
      <c r="BL127" s="1046"/>
      <c r="BM127" s="1047" t="s">
        <v>456</v>
      </c>
      <c r="BN127" s="1045"/>
      <c r="BO127" s="1045"/>
      <c r="BP127" s="1045"/>
      <c r="BQ127" s="1045"/>
      <c r="BR127" s="1045"/>
      <c r="BS127" s="1046"/>
      <c r="BT127" s="1047" t="s">
        <v>457</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458</v>
      </c>
      <c r="CQ127" s="936"/>
      <c r="CR127" s="936"/>
      <c r="CS127" s="936"/>
      <c r="CT127" s="936"/>
      <c r="CU127" s="936"/>
      <c r="CV127" s="936"/>
      <c r="CW127" s="936"/>
      <c r="CX127" s="936"/>
      <c r="CY127" s="936"/>
      <c r="CZ127" s="936"/>
      <c r="DA127" s="936"/>
      <c r="DB127" s="936"/>
      <c r="DC127" s="936"/>
      <c r="DD127" s="936"/>
      <c r="DE127" s="936"/>
      <c r="DF127" s="937"/>
      <c r="DG127" s="938" t="s">
        <v>121</v>
      </c>
      <c r="DH127" s="939"/>
      <c r="DI127" s="939"/>
      <c r="DJ127" s="939"/>
      <c r="DK127" s="939"/>
      <c r="DL127" s="939" t="s">
        <v>121</v>
      </c>
      <c r="DM127" s="939"/>
      <c r="DN127" s="939"/>
      <c r="DO127" s="939"/>
      <c r="DP127" s="939"/>
      <c r="DQ127" s="939" t="s">
        <v>121</v>
      </c>
      <c r="DR127" s="939"/>
      <c r="DS127" s="939"/>
      <c r="DT127" s="939"/>
      <c r="DU127" s="939"/>
      <c r="DV127" s="940" t="s">
        <v>121</v>
      </c>
      <c r="DW127" s="940"/>
      <c r="DX127" s="940"/>
      <c r="DY127" s="940"/>
      <c r="DZ127" s="941"/>
    </row>
    <row r="128" spans="1:130" s="212" customFormat="1" ht="26.25" customHeight="1" thickBot="1">
      <c r="A128" s="1054" t="s">
        <v>459</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460</v>
      </c>
      <c r="X128" s="1056"/>
      <c r="Y128" s="1056"/>
      <c r="Z128" s="1057"/>
      <c r="AA128" s="1058" t="s">
        <v>121</v>
      </c>
      <c r="AB128" s="1059"/>
      <c r="AC128" s="1059"/>
      <c r="AD128" s="1059"/>
      <c r="AE128" s="1060"/>
      <c r="AF128" s="1061" t="s">
        <v>121</v>
      </c>
      <c r="AG128" s="1059"/>
      <c r="AH128" s="1059"/>
      <c r="AI128" s="1059"/>
      <c r="AJ128" s="1060"/>
      <c r="AK128" s="1061">
        <v>25615</v>
      </c>
      <c r="AL128" s="1059"/>
      <c r="AM128" s="1059"/>
      <c r="AN128" s="1059"/>
      <c r="AO128" s="1060"/>
      <c r="AP128" s="1062"/>
      <c r="AQ128" s="1063"/>
      <c r="AR128" s="1063"/>
      <c r="AS128" s="1063"/>
      <c r="AT128" s="1064"/>
      <c r="AU128" s="214"/>
      <c r="AV128" s="214"/>
      <c r="AW128" s="214"/>
      <c r="AX128" s="909" t="s">
        <v>461</v>
      </c>
      <c r="AY128" s="910"/>
      <c r="AZ128" s="910"/>
      <c r="BA128" s="910"/>
      <c r="BB128" s="910"/>
      <c r="BC128" s="910"/>
      <c r="BD128" s="910"/>
      <c r="BE128" s="911"/>
      <c r="BF128" s="1065" t="s">
        <v>121</v>
      </c>
      <c r="BG128" s="1066"/>
      <c r="BH128" s="1066"/>
      <c r="BI128" s="1066"/>
      <c r="BJ128" s="1066"/>
      <c r="BK128" s="1066"/>
      <c r="BL128" s="1067"/>
      <c r="BM128" s="1065">
        <v>13.04</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462</v>
      </c>
      <c r="CQ128" s="739"/>
      <c r="CR128" s="739"/>
      <c r="CS128" s="739"/>
      <c r="CT128" s="739"/>
      <c r="CU128" s="739"/>
      <c r="CV128" s="739"/>
      <c r="CW128" s="739"/>
      <c r="CX128" s="739"/>
      <c r="CY128" s="739"/>
      <c r="CZ128" s="739"/>
      <c r="DA128" s="739"/>
      <c r="DB128" s="739"/>
      <c r="DC128" s="739"/>
      <c r="DD128" s="739"/>
      <c r="DE128" s="739"/>
      <c r="DF128" s="1049"/>
      <c r="DG128" s="1050" t="s">
        <v>121</v>
      </c>
      <c r="DH128" s="1051"/>
      <c r="DI128" s="1051"/>
      <c r="DJ128" s="1051"/>
      <c r="DK128" s="1051"/>
      <c r="DL128" s="1051" t="s">
        <v>121</v>
      </c>
      <c r="DM128" s="1051"/>
      <c r="DN128" s="1051"/>
      <c r="DO128" s="1051"/>
      <c r="DP128" s="1051"/>
      <c r="DQ128" s="1051" t="s">
        <v>121</v>
      </c>
      <c r="DR128" s="1051"/>
      <c r="DS128" s="1051"/>
      <c r="DT128" s="1051"/>
      <c r="DU128" s="1051"/>
      <c r="DV128" s="1052" t="s">
        <v>121</v>
      </c>
      <c r="DW128" s="1052"/>
      <c r="DX128" s="1052"/>
      <c r="DY128" s="1052"/>
      <c r="DZ128" s="1053"/>
    </row>
    <row r="129" spans="1:131" s="212" customFormat="1" ht="26.25" customHeight="1">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463</v>
      </c>
      <c r="X129" s="1084"/>
      <c r="Y129" s="1084"/>
      <c r="Z129" s="1085"/>
      <c r="AA129" s="971">
        <v>11507546</v>
      </c>
      <c r="AB129" s="972"/>
      <c r="AC129" s="972"/>
      <c r="AD129" s="972"/>
      <c r="AE129" s="973"/>
      <c r="AF129" s="974">
        <v>11771698</v>
      </c>
      <c r="AG129" s="972"/>
      <c r="AH129" s="972"/>
      <c r="AI129" s="972"/>
      <c r="AJ129" s="973"/>
      <c r="AK129" s="974">
        <v>12147258</v>
      </c>
      <c r="AL129" s="972"/>
      <c r="AM129" s="972"/>
      <c r="AN129" s="972"/>
      <c r="AO129" s="973"/>
      <c r="AP129" s="1086"/>
      <c r="AQ129" s="1087"/>
      <c r="AR129" s="1087"/>
      <c r="AS129" s="1087"/>
      <c r="AT129" s="1088"/>
      <c r="AU129" s="215"/>
      <c r="AV129" s="215"/>
      <c r="AW129" s="215"/>
      <c r="AX129" s="1078" t="s">
        <v>464</v>
      </c>
      <c r="AY129" s="936"/>
      <c r="AZ129" s="936"/>
      <c r="BA129" s="936"/>
      <c r="BB129" s="936"/>
      <c r="BC129" s="936"/>
      <c r="BD129" s="936"/>
      <c r="BE129" s="937"/>
      <c r="BF129" s="1079" t="s">
        <v>121</v>
      </c>
      <c r="BG129" s="1080"/>
      <c r="BH129" s="1080"/>
      <c r="BI129" s="1080"/>
      <c r="BJ129" s="1080"/>
      <c r="BK129" s="1080"/>
      <c r="BL129" s="1081"/>
      <c r="BM129" s="1079">
        <v>18.04</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c r="A130" s="947" t="s">
        <v>465</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466</v>
      </c>
      <c r="X130" s="1084"/>
      <c r="Y130" s="1084"/>
      <c r="Z130" s="1085"/>
      <c r="AA130" s="971">
        <v>1168217</v>
      </c>
      <c r="AB130" s="972"/>
      <c r="AC130" s="972"/>
      <c r="AD130" s="972"/>
      <c r="AE130" s="973"/>
      <c r="AF130" s="974">
        <v>1140873</v>
      </c>
      <c r="AG130" s="972"/>
      <c r="AH130" s="972"/>
      <c r="AI130" s="972"/>
      <c r="AJ130" s="973"/>
      <c r="AK130" s="974">
        <v>1077161</v>
      </c>
      <c r="AL130" s="972"/>
      <c r="AM130" s="972"/>
      <c r="AN130" s="972"/>
      <c r="AO130" s="973"/>
      <c r="AP130" s="1086"/>
      <c r="AQ130" s="1087"/>
      <c r="AR130" s="1087"/>
      <c r="AS130" s="1087"/>
      <c r="AT130" s="1088"/>
      <c r="AU130" s="215"/>
      <c r="AV130" s="215"/>
      <c r="AW130" s="215"/>
      <c r="AX130" s="1078" t="s">
        <v>467</v>
      </c>
      <c r="AY130" s="936"/>
      <c r="AZ130" s="936"/>
      <c r="BA130" s="936"/>
      <c r="BB130" s="936"/>
      <c r="BC130" s="936"/>
      <c r="BD130" s="936"/>
      <c r="BE130" s="937"/>
      <c r="BF130" s="1114">
        <v>6.2</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468</v>
      </c>
      <c r="X131" s="1121"/>
      <c r="Y131" s="1121"/>
      <c r="Z131" s="1122"/>
      <c r="AA131" s="1017">
        <v>10339329</v>
      </c>
      <c r="AB131" s="999"/>
      <c r="AC131" s="999"/>
      <c r="AD131" s="999"/>
      <c r="AE131" s="1000"/>
      <c r="AF131" s="998">
        <v>10630825</v>
      </c>
      <c r="AG131" s="999"/>
      <c r="AH131" s="999"/>
      <c r="AI131" s="999"/>
      <c r="AJ131" s="1000"/>
      <c r="AK131" s="998">
        <v>11070097</v>
      </c>
      <c r="AL131" s="999"/>
      <c r="AM131" s="999"/>
      <c r="AN131" s="999"/>
      <c r="AO131" s="1000"/>
      <c r="AP131" s="1123"/>
      <c r="AQ131" s="1124"/>
      <c r="AR131" s="1124"/>
      <c r="AS131" s="1124"/>
      <c r="AT131" s="1125"/>
      <c r="AU131" s="215"/>
      <c r="AV131" s="215"/>
      <c r="AW131" s="215"/>
      <c r="AX131" s="1096" t="s">
        <v>469</v>
      </c>
      <c r="AY131" s="739"/>
      <c r="AZ131" s="739"/>
      <c r="BA131" s="739"/>
      <c r="BB131" s="739"/>
      <c r="BC131" s="739"/>
      <c r="BD131" s="739"/>
      <c r="BE131" s="1049"/>
      <c r="BF131" s="1097">
        <v>32.1</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c r="A132" s="1103" t="s">
        <v>470</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471</v>
      </c>
      <c r="W132" s="1107"/>
      <c r="X132" s="1107"/>
      <c r="Y132" s="1107"/>
      <c r="Z132" s="1108"/>
      <c r="AA132" s="1109">
        <v>6.5500672240000002</v>
      </c>
      <c r="AB132" s="1110"/>
      <c r="AC132" s="1110"/>
      <c r="AD132" s="1110"/>
      <c r="AE132" s="1111"/>
      <c r="AF132" s="1112">
        <v>6.0704413820000003</v>
      </c>
      <c r="AG132" s="1110"/>
      <c r="AH132" s="1110"/>
      <c r="AI132" s="1110"/>
      <c r="AJ132" s="1111"/>
      <c r="AK132" s="1112">
        <v>6.2165308939999999</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472</v>
      </c>
      <c r="W133" s="1090"/>
      <c r="X133" s="1090"/>
      <c r="Y133" s="1090"/>
      <c r="Z133" s="1091"/>
      <c r="AA133" s="1092">
        <v>6.2</v>
      </c>
      <c r="AB133" s="1093"/>
      <c r="AC133" s="1093"/>
      <c r="AD133" s="1093"/>
      <c r="AE133" s="1094"/>
      <c r="AF133" s="1092">
        <v>6.1</v>
      </c>
      <c r="AG133" s="1093"/>
      <c r="AH133" s="1093"/>
      <c r="AI133" s="1093"/>
      <c r="AJ133" s="1094"/>
      <c r="AK133" s="1092">
        <v>6.2</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hq/HlUGA8pUi5IyS9rBNamT218qxERT8kWJ+R89/eNdUUfB5pGykjL83foJPylNW64DPI/41bmT5nF+I9/uQcw==" saltValue="W0qBElSMglC1k+CV1pSpu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rintOptions horizontalCentered="1"/>
  <pageMargins left="0" right="0" top="0.39370078740157483" bottom="0.39370078740157483" header="0.19685039370078741" footer="0.19685039370078741"/>
  <pageSetup paperSize="8" scale="40" orientation="portrait" cellComments="asDisplayed" r:id="rId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cols>
    <col min="1" max="120" width="2.75" style="242" customWidth="1"/>
    <col min="121" max="121" width="0" style="241" hidden="1" customWidth="1"/>
    <col min="122" max="16384" width="9" style="241" hidden="1"/>
  </cols>
  <sheetData>
    <row r="1" spans="1:120">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row r="3" spans="1:120"/>
    <row r="4" spans="1:120"/>
    <row r="5" spans="1:120"/>
    <row r="6" spans="1:120"/>
    <row r="7" spans="1:120"/>
    <row r="8" spans="1:120"/>
    <row r="9" spans="1:120"/>
    <row r="10" spans="1:120"/>
    <row r="11" spans="1:120"/>
    <row r="12" spans="1:120"/>
    <row r="13" spans="1:120"/>
    <row r="14" spans="1:120"/>
    <row r="15" spans="1:120"/>
    <row r="16" spans="1:120">
      <c r="DP16" s="241"/>
    </row>
    <row r="17" spans="119:120">
      <c r="DP17" s="241"/>
    </row>
    <row r="18" spans="119:120"/>
    <row r="19" spans="119:120"/>
    <row r="20" spans="119:120">
      <c r="DO20" s="241"/>
      <c r="DP20" s="241"/>
    </row>
    <row r="21" spans="119:120">
      <c r="DP21" s="241"/>
    </row>
    <row r="22" spans="119:120"/>
    <row r="23" spans="119:120">
      <c r="DO23" s="241"/>
      <c r="DP23" s="241"/>
    </row>
    <row r="24" spans="119:120">
      <c r="DP24" s="241"/>
    </row>
    <row r="25" spans="119:120">
      <c r="DP25" s="241"/>
    </row>
    <row r="26" spans="119:120">
      <c r="DO26" s="241"/>
      <c r="DP26" s="241"/>
    </row>
    <row r="27" spans="119:120"/>
    <row r="28" spans="119:120">
      <c r="DO28" s="241"/>
      <c r="DP28" s="241"/>
    </row>
    <row r="29" spans="119:120">
      <c r="DP29" s="241"/>
    </row>
    <row r="30" spans="119:120"/>
    <row r="31" spans="119:120">
      <c r="DO31" s="241"/>
      <c r="DP31" s="241"/>
    </row>
    <row r="32" spans="119:120"/>
    <row r="33" spans="98:120">
      <c r="DO33" s="241"/>
      <c r="DP33" s="241"/>
    </row>
    <row r="34" spans="98:120">
      <c r="DM34" s="241"/>
    </row>
    <row r="35" spans="98:120">
      <c r="CT35" s="241"/>
      <c r="CU35" s="241"/>
      <c r="CV35" s="241"/>
      <c r="CY35" s="241"/>
      <c r="CZ35" s="241"/>
      <c r="DA35" s="241"/>
      <c r="DD35" s="241"/>
      <c r="DE35" s="241"/>
      <c r="DF35" s="241"/>
      <c r="DI35" s="241"/>
      <c r="DJ35" s="241"/>
      <c r="DK35" s="241"/>
      <c r="DM35" s="241"/>
      <c r="DN35" s="241"/>
      <c r="DO35" s="241"/>
      <c r="DP35" s="241"/>
    </row>
    <row r="36" spans="98:120"/>
    <row r="37" spans="98:120">
      <c r="CW37" s="241"/>
      <c r="DB37" s="241"/>
      <c r="DG37" s="241"/>
      <c r="DL37" s="241"/>
      <c r="DP37" s="241"/>
    </row>
    <row r="38" spans="98:120">
      <c r="CT38" s="241"/>
      <c r="CU38" s="241"/>
      <c r="CV38" s="241"/>
      <c r="CW38" s="241"/>
      <c r="CY38" s="241"/>
      <c r="CZ38" s="241"/>
      <c r="DA38" s="241"/>
      <c r="DB38" s="241"/>
      <c r="DD38" s="241"/>
      <c r="DE38" s="241"/>
      <c r="DF38" s="241"/>
      <c r="DG38" s="241"/>
      <c r="DI38" s="241"/>
      <c r="DJ38" s="241"/>
      <c r="DK38" s="241"/>
      <c r="DL38" s="241"/>
      <c r="DN38" s="241"/>
      <c r="DO38" s="241"/>
      <c r="DP38" s="241"/>
    </row>
    <row r="39" spans="98:120"/>
    <row r="40" spans="98:120"/>
    <row r="41" spans="98:120"/>
    <row r="42" spans="98:120"/>
    <row r="43" spans="98:120"/>
    <row r="44" spans="98:120"/>
    <row r="45" spans="98:120"/>
    <row r="46" spans="98:120"/>
    <row r="47" spans="98:120"/>
    <row r="48" spans="98:120"/>
    <row r="49" spans="22:120">
      <c r="DN49" s="241"/>
      <c r="DO49" s="241"/>
      <c r="DP49" s="241"/>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41"/>
      <c r="CS63" s="241"/>
      <c r="CX63" s="241"/>
      <c r="DC63" s="241"/>
      <c r="DH63" s="241"/>
    </row>
    <row r="64" spans="22:120">
      <c r="V64" s="241"/>
    </row>
    <row r="65" spans="15:120">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c r="Q66" s="241"/>
      <c r="S66" s="241"/>
      <c r="U66" s="241"/>
      <c r="DM66" s="241"/>
    </row>
    <row r="67" spans="15:120">
      <c r="O67" s="241"/>
      <c r="P67" s="241"/>
      <c r="R67" s="241"/>
      <c r="T67" s="241"/>
      <c r="Y67" s="241"/>
      <c r="CT67" s="241"/>
      <c r="CV67" s="241"/>
      <c r="CW67" s="241"/>
      <c r="CY67" s="241"/>
      <c r="DA67" s="241"/>
      <c r="DB67" s="241"/>
      <c r="DD67" s="241"/>
      <c r="DF67" s="241"/>
      <c r="DG67" s="241"/>
      <c r="DI67" s="241"/>
      <c r="DK67" s="241"/>
      <c r="DL67" s="241"/>
      <c r="DN67" s="241"/>
      <c r="DO67" s="241"/>
      <c r="DP67" s="241"/>
    </row>
    <row r="68" spans="15:120"/>
    <row r="69" spans="15:120"/>
    <row r="70" spans="15:120"/>
    <row r="71" spans="15:120"/>
    <row r="72" spans="15:120">
      <c r="DP72" s="241"/>
    </row>
    <row r="73" spans="15:120">
      <c r="DP73" s="241"/>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41"/>
      <c r="CX96" s="241"/>
      <c r="DC96" s="241"/>
      <c r="DH96" s="241"/>
    </row>
    <row r="97" spans="24:120">
      <c r="CS97" s="241"/>
      <c r="CX97" s="241"/>
      <c r="DC97" s="241"/>
      <c r="DH97" s="241"/>
      <c r="DP97" s="242" t="s">
        <v>473</v>
      </c>
    </row>
    <row r="98" spans="24:120" hidden="1">
      <c r="CS98" s="241"/>
      <c r="CX98" s="241"/>
      <c r="DC98" s="241"/>
      <c r="DH98" s="241"/>
    </row>
    <row r="99" spans="24:120" hidden="1">
      <c r="CS99" s="241"/>
      <c r="CX99" s="241"/>
      <c r="DC99" s="241"/>
      <c r="DH99" s="241"/>
    </row>
    <row r="101" spans="24:120" ht="12" hidden="1" customHeight="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c r="CU102" s="241"/>
      <c r="CZ102" s="241"/>
      <c r="DE102" s="241"/>
      <c r="DJ102" s="241"/>
      <c r="DM102" s="241"/>
    </row>
    <row r="103" spans="24:120" hidden="1">
      <c r="CT103" s="241"/>
      <c r="CV103" s="241"/>
      <c r="CW103" s="241"/>
      <c r="CY103" s="241"/>
      <c r="DA103" s="241"/>
      <c r="DB103" s="241"/>
      <c r="DD103" s="241"/>
      <c r="DF103" s="241"/>
      <c r="DG103" s="241"/>
      <c r="DI103" s="241"/>
      <c r="DK103" s="241"/>
      <c r="DL103" s="241"/>
      <c r="DM103" s="241"/>
      <c r="DN103" s="241"/>
      <c r="DO103" s="241"/>
      <c r="DP103" s="241"/>
    </row>
    <row r="104" spans="24:120" hidden="1">
      <c r="CV104" s="241"/>
      <c r="CW104" s="241"/>
      <c r="DA104" s="241"/>
      <c r="DB104" s="241"/>
      <c r="DF104" s="241"/>
      <c r="DG104" s="241"/>
      <c r="DK104" s="241"/>
      <c r="DL104" s="241"/>
      <c r="DN104" s="241"/>
      <c r="DO104" s="241"/>
      <c r="DP104" s="241"/>
    </row>
    <row r="105" spans="24:120" ht="12.75" hidden="1" customHeight="1"/>
  </sheetData>
  <sheetProtection algorithmName="SHA-512" hashValue="I2oFE/+8xAnf/mBKSkwRp9mTbuRZJhksXICfN6+1IBzSYT43jPFdP8+QqoGdT4xViKwcasKnxu7ugRXt1py+7g==" saltValue="2/XrKHiP/+7E4WGn6iHDUQ==" spinCount="100000" sheet="1" objects="1" scenarios="1"/>
  <dataConsolidate/>
  <phoneticPr fontId="2"/>
  <printOptions horizontalCentered="1"/>
  <pageMargins left="0" right="0" top="0.39370078740157483" bottom="0.39370078740157483" header="0.19685039370078741" footer="0.19685039370078741"/>
  <pageSetup paperSize="8" scale="63" orientation="landscape" cellComments="asDisplayed" r:id="rId1"/>
  <headerFooter>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0" zoomScaleNormal="80" zoomScaleSheetLayoutView="55" workbookViewId="0"/>
  </sheetViews>
  <sheetFormatPr defaultColWidth="0" defaultRowHeight="13.5" customHeight="1" zeroHeight="1"/>
  <cols>
    <col min="1" max="116" width="2.625" style="242" customWidth="1"/>
    <col min="117" max="16384" width="9" style="241" hidden="1"/>
  </cols>
  <sheetData>
    <row r="1" spans="2:116">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row r="3" spans="2:116"/>
    <row r="4" spans="2:116">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row r="7" spans="2:116"/>
    <row r="8" spans="2:116"/>
    <row r="9" spans="2:116"/>
    <row r="10" spans="2:116"/>
    <row r="11" spans="2:116"/>
    <row r="12" spans="2:116"/>
    <row r="13" spans="2:116"/>
    <row r="14" spans="2:116"/>
    <row r="15" spans="2:116"/>
    <row r="16" spans="2:116"/>
    <row r="17" spans="9:116"/>
    <row r="18" spans="9:116">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row r="20" spans="9:116"/>
    <row r="21" spans="9:116">
      <c r="DL21" s="241"/>
    </row>
    <row r="22" spans="9:116">
      <c r="DI22" s="241"/>
      <c r="DJ22" s="241"/>
      <c r="DK22" s="241"/>
      <c r="DL22" s="241"/>
    </row>
    <row r="23" spans="9:116">
      <c r="CY23" s="241"/>
      <c r="CZ23" s="241"/>
      <c r="DA23" s="241"/>
      <c r="DB23" s="241"/>
      <c r="DC23" s="241"/>
      <c r="DD23" s="241"/>
      <c r="DE23" s="241"/>
      <c r="DF23" s="241"/>
      <c r="DG23" s="241"/>
      <c r="DH23" s="241"/>
      <c r="DI23" s="241"/>
      <c r="DJ23" s="241"/>
      <c r="DK23" s="241"/>
      <c r="DL23" s="241"/>
    </row>
    <row r="24" spans="9:116"/>
    <row r="25" spans="9:116"/>
    <row r="26" spans="9:116"/>
    <row r="27" spans="9:116"/>
    <row r="28" spans="9:116"/>
    <row r="29" spans="9:116"/>
    <row r="30" spans="9:116"/>
    <row r="31" spans="9:116"/>
    <row r="32" spans="9:116"/>
    <row r="33" spans="15:116"/>
    <row r="34" spans="15:116"/>
    <row r="35" spans="15:116">
      <c r="CZ35" s="241"/>
      <c r="DA35" s="241"/>
      <c r="DB35" s="241"/>
      <c r="DC35" s="241"/>
      <c r="DD35" s="241"/>
      <c r="DE35" s="241"/>
      <c r="DF35" s="241"/>
      <c r="DG35" s="241"/>
      <c r="DH35" s="241"/>
      <c r="DI35" s="241"/>
      <c r="DJ35" s="241"/>
      <c r="DK35" s="241"/>
      <c r="DL35" s="241"/>
    </row>
    <row r="36" spans="15:116"/>
    <row r="37" spans="15:116">
      <c r="DL37" s="241"/>
    </row>
    <row r="38" spans="15:116">
      <c r="DI38" s="241"/>
      <c r="DJ38" s="241"/>
      <c r="DK38" s="241"/>
      <c r="DL38" s="241"/>
    </row>
    <row r="39" spans="15:116"/>
    <row r="40" spans="15:116"/>
    <row r="41" spans="15:116"/>
    <row r="42" spans="15:116"/>
    <row r="43" spans="15:116">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c r="DL44" s="241"/>
    </row>
    <row r="45" spans="15:116"/>
    <row r="46" spans="15:116">
      <c r="DA46" s="241"/>
      <c r="DB46" s="241"/>
      <c r="DC46" s="241"/>
      <c r="DD46" s="241"/>
      <c r="DE46" s="241"/>
      <c r="DF46" s="241"/>
      <c r="DG46" s="241"/>
      <c r="DH46" s="241"/>
      <c r="DI46" s="241"/>
      <c r="DJ46" s="241"/>
      <c r="DK46" s="241"/>
      <c r="DL46" s="241"/>
    </row>
    <row r="47" spans="15:116"/>
    <row r="48" spans="15:116"/>
    <row r="49" spans="104:116"/>
    <row r="50" spans="104:116">
      <c r="CZ50" s="241"/>
      <c r="DA50" s="241"/>
      <c r="DB50" s="241"/>
      <c r="DC50" s="241"/>
      <c r="DD50" s="241"/>
      <c r="DE50" s="241"/>
      <c r="DF50" s="241"/>
      <c r="DG50" s="241"/>
      <c r="DH50" s="241"/>
      <c r="DI50" s="241"/>
      <c r="DJ50" s="241"/>
      <c r="DK50" s="241"/>
      <c r="DL50" s="241"/>
    </row>
    <row r="51" spans="104:116"/>
    <row r="52" spans="104:116"/>
    <row r="53" spans="104:116">
      <c r="DL53" s="241"/>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41"/>
      <c r="DD67" s="241"/>
      <c r="DE67" s="241"/>
      <c r="DF67" s="241"/>
      <c r="DG67" s="241"/>
      <c r="DH67" s="241"/>
      <c r="DI67" s="241"/>
      <c r="DJ67" s="241"/>
      <c r="DK67" s="241"/>
      <c r="DL67" s="241"/>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xJ24YXayhScGReg/n1KVaFoI7RnD2UbIRg8Gqg8v/So8FsiZkxkneA5PqDv/rK2WfFUyicNxPw2sVUm25g2lPA==" saltValue="BlyEMrJ2E7LHUVe6Z7iH+w==" spinCount="100000" sheet="1" objects="1" scenarios="1"/>
  <dataConsolidate/>
  <phoneticPr fontId="2"/>
  <printOptions horizontalCentered="1"/>
  <pageMargins left="0" right="0" top="0.39370078740157483" bottom="0.39370078740157483" header="0.19685039370078741" footer="0.19685039370078741"/>
  <pageSetup paperSize="8" scale="69" orientation="landscape" cellComments="asDisplayed" r:id="rId1"/>
  <headerFooter>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0" zoomScaleSheetLayoutView="80" workbookViewId="0"/>
  </sheetViews>
  <sheetFormatPr defaultColWidth="0" defaultRowHeight="13.5" customHeight="1" zeroHeight="1"/>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c r="AS1" s="243"/>
      <c r="AT1" s="243"/>
    </row>
    <row r="2" spans="1:46">
      <c r="AS2" s="243"/>
      <c r="AT2" s="243"/>
    </row>
    <row r="3" spans="1:46">
      <c r="AS3" s="243"/>
      <c r="AT3" s="243"/>
    </row>
    <row r="4" spans="1:46">
      <c r="AS4" s="243"/>
      <c r="AT4" s="243"/>
    </row>
    <row r="5" spans="1:46" ht="17.25">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c r="A6" s="247"/>
      <c r="AK6" s="248" t="s">
        <v>475</v>
      </c>
      <c r="AL6" s="248"/>
      <c r="AM6" s="248"/>
      <c r="AN6" s="248"/>
    </row>
    <row r="7" spans="1:46" ht="13.5" customHeight="1">
      <c r="A7" s="247"/>
      <c r="AK7" s="250"/>
      <c r="AL7" s="251"/>
      <c r="AM7" s="251"/>
      <c r="AN7" s="252"/>
      <c r="AO7" s="1127" t="s">
        <v>476</v>
      </c>
      <c r="AP7" s="253"/>
      <c r="AQ7" s="254" t="s">
        <v>477</v>
      </c>
      <c r="AR7" s="255"/>
    </row>
    <row r="8" spans="1:46">
      <c r="A8" s="247"/>
      <c r="AK8" s="256"/>
      <c r="AL8" s="257"/>
      <c r="AM8" s="257"/>
      <c r="AN8" s="258"/>
      <c r="AO8" s="1128"/>
      <c r="AP8" s="259" t="s">
        <v>478</v>
      </c>
      <c r="AQ8" s="260" t="s">
        <v>479</v>
      </c>
      <c r="AR8" s="261" t="s">
        <v>480</v>
      </c>
    </row>
    <row r="9" spans="1:46">
      <c r="A9" s="247"/>
      <c r="AK9" s="1129" t="s">
        <v>481</v>
      </c>
      <c r="AL9" s="1130"/>
      <c r="AM9" s="1130"/>
      <c r="AN9" s="1131"/>
      <c r="AO9" s="262">
        <v>2859838</v>
      </c>
      <c r="AP9" s="262">
        <v>52558</v>
      </c>
      <c r="AQ9" s="263">
        <v>72348</v>
      </c>
      <c r="AR9" s="264">
        <v>-27.4</v>
      </c>
    </row>
    <row r="10" spans="1:46" ht="13.5" customHeight="1">
      <c r="A10" s="247"/>
      <c r="AK10" s="1129" t="s">
        <v>482</v>
      </c>
      <c r="AL10" s="1130"/>
      <c r="AM10" s="1130"/>
      <c r="AN10" s="1131"/>
      <c r="AO10" s="265">
        <v>507317</v>
      </c>
      <c r="AP10" s="265">
        <v>9323</v>
      </c>
      <c r="AQ10" s="266">
        <v>6364</v>
      </c>
      <c r="AR10" s="267">
        <v>46.5</v>
      </c>
    </row>
    <row r="11" spans="1:46" ht="13.5" customHeight="1">
      <c r="A11" s="247"/>
      <c r="AK11" s="1129" t="s">
        <v>483</v>
      </c>
      <c r="AL11" s="1130"/>
      <c r="AM11" s="1130"/>
      <c r="AN11" s="1131"/>
      <c r="AO11" s="265" t="s">
        <v>484</v>
      </c>
      <c r="AP11" s="265" t="s">
        <v>484</v>
      </c>
      <c r="AQ11" s="266">
        <v>1262</v>
      </c>
      <c r="AR11" s="267" t="s">
        <v>484</v>
      </c>
    </row>
    <row r="12" spans="1:46" ht="13.5" customHeight="1">
      <c r="A12" s="247"/>
      <c r="AK12" s="1129" t="s">
        <v>485</v>
      </c>
      <c r="AL12" s="1130"/>
      <c r="AM12" s="1130"/>
      <c r="AN12" s="1131"/>
      <c r="AO12" s="265" t="s">
        <v>484</v>
      </c>
      <c r="AP12" s="265" t="s">
        <v>484</v>
      </c>
      <c r="AQ12" s="266">
        <v>10</v>
      </c>
      <c r="AR12" s="267" t="s">
        <v>484</v>
      </c>
    </row>
    <row r="13" spans="1:46" ht="13.5" customHeight="1">
      <c r="A13" s="247"/>
      <c r="AK13" s="1129" t="s">
        <v>486</v>
      </c>
      <c r="AL13" s="1130"/>
      <c r="AM13" s="1130"/>
      <c r="AN13" s="1131"/>
      <c r="AO13" s="265">
        <v>86783</v>
      </c>
      <c r="AP13" s="265">
        <v>1595</v>
      </c>
      <c r="AQ13" s="266">
        <v>3257</v>
      </c>
      <c r="AR13" s="267">
        <v>-51</v>
      </c>
    </row>
    <row r="14" spans="1:46" ht="13.5" customHeight="1">
      <c r="A14" s="247"/>
      <c r="AK14" s="1129" t="s">
        <v>487</v>
      </c>
      <c r="AL14" s="1130"/>
      <c r="AM14" s="1130"/>
      <c r="AN14" s="1131"/>
      <c r="AO14" s="265">
        <v>121930</v>
      </c>
      <c r="AP14" s="265">
        <v>2241</v>
      </c>
      <c r="AQ14" s="266">
        <v>1617</v>
      </c>
      <c r="AR14" s="267">
        <v>38.6</v>
      </c>
    </row>
    <row r="15" spans="1:46" ht="13.5" customHeight="1">
      <c r="A15" s="247"/>
      <c r="AK15" s="1132" t="s">
        <v>488</v>
      </c>
      <c r="AL15" s="1133"/>
      <c r="AM15" s="1133"/>
      <c r="AN15" s="1134"/>
      <c r="AO15" s="265">
        <v>-159340</v>
      </c>
      <c r="AP15" s="265">
        <v>-2928</v>
      </c>
      <c r="AQ15" s="266">
        <v>-3947</v>
      </c>
      <c r="AR15" s="267">
        <v>-25.8</v>
      </c>
    </row>
    <row r="16" spans="1:46">
      <c r="A16" s="247"/>
      <c r="AK16" s="1132" t="s">
        <v>176</v>
      </c>
      <c r="AL16" s="1133"/>
      <c r="AM16" s="1133"/>
      <c r="AN16" s="1134"/>
      <c r="AO16" s="265">
        <v>3416528</v>
      </c>
      <c r="AP16" s="265">
        <v>62789</v>
      </c>
      <c r="AQ16" s="266">
        <v>80912</v>
      </c>
      <c r="AR16" s="267">
        <v>-22.4</v>
      </c>
    </row>
    <row r="17" spans="1:46">
      <c r="A17" s="247"/>
    </row>
    <row r="18" spans="1:46">
      <c r="A18" s="247"/>
      <c r="AQ18" s="268"/>
      <c r="AR18" s="268"/>
    </row>
    <row r="19" spans="1:46">
      <c r="A19" s="247"/>
      <c r="AK19" s="243" t="s">
        <v>489</v>
      </c>
    </row>
    <row r="20" spans="1:46">
      <c r="A20" s="247"/>
      <c r="AK20" s="269"/>
      <c r="AL20" s="270"/>
      <c r="AM20" s="270"/>
      <c r="AN20" s="271"/>
      <c r="AO20" s="272" t="s">
        <v>490</v>
      </c>
      <c r="AP20" s="273" t="s">
        <v>491</v>
      </c>
      <c r="AQ20" s="274" t="s">
        <v>492</v>
      </c>
      <c r="AR20" s="275"/>
    </row>
    <row r="21" spans="1:46" s="248" customFormat="1">
      <c r="A21" s="276"/>
      <c r="AK21" s="1135" t="s">
        <v>493</v>
      </c>
      <c r="AL21" s="1136"/>
      <c r="AM21" s="1136"/>
      <c r="AN21" s="1137"/>
      <c r="AO21" s="277">
        <v>5.55</v>
      </c>
      <c r="AP21" s="278">
        <v>6.71</v>
      </c>
      <c r="AQ21" s="279">
        <v>-1.1599999999999999</v>
      </c>
      <c r="AS21" s="280"/>
      <c r="AT21" s="276"/>
    </row>
    <row r="22" spans="1:46" s="248" customFormat="1">
      <c r="A22" s="276"/>
      <c r="AK22" s="1135" t="s">
        <v>494</v>
      </c>
      <c r="AL22" s="1136"/>
      <c r="AM22" s="1136"/>
      <c r="AN22" s="1137"/>
      <c r="AO22" s="281">
        <v>96.4</v>
      </c>
      <c r="AP22" s="282">
        <v>98.3</v>
      </c>
      <c r="AQ22" s="283">
        <v>-1.9</v>
      </c>
      <c r="AR22" s="268"/>
      <c r="AS22" s="280"/>
      <c r="AT22" s="276"/>
    </row>
    <row r="23" spans="1:46" s="248" customFormat="1">
      <c r="A23" s="276"/>
      <c r="AP23" s="268"/>
      <c r="AQ23" s="268"/>
      <c r="AR23" s="268"/>
      <c r="AS23" s="280"/>
      <c r="AT23" s="276"/>
    </row>
    <row r="24" spans="1:46" s="248" customFormat="1">
      <c r="A24" s="276"/>
      <c r="AP24" s="268"/>
      <c r="AQ24" s="268"/>
      <c r="AR24" s="268"/>
      <c r="AS24" s="280"/>
      <c r="AT24" s="276"/>
    </row>
    <row r="25" spans="1:46" s="248" customFormat="1">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c r="A26" s="1126" t="s">
        <v>495</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c r="A27" s="288"/>
      <c r="AS27" s="243"/>
      <c r="AT27" s="243"/>
    </row>
    <row r="28" spans="1:46" ht="17.25">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c r="A29" s="247"/>
      <c r="AK29" s="248" t="s">
        <v>497</v>
      </c>
      <c r="AL29" s="248"/>
      <c r="AM29" s="248"/>
      <c r="AN29" s="248"/>
      <c r="AS29" s="290"/>
    </row>
    <row r="30" spans="1:46" ht="13.5" customHeight="1">
      <c r="A30" s="247"/>
      <c r="AK30" s="250"/>
      <c r="AL30" s="251"/>
      <c r="AM30" s="251"/>
      <c r="AN30" s="252"/>
      <c r="AO30" s="1127" t="s">
        <v>476</v>
      </c>
      <c r="AP30" s="253"/>
      <c r="AQ30" s="254" t="s">
        <v>477</v>
      </c>
      <c r="AR30" s="255"/>
    </row>
    <row r="31" spans="1:46">
      <c r="A31" s="247"/>
      <c r="AK31" s="256"/>
      <c r="AL31" s="257"/>
      <c r="AM31" s="257"/>
      <c r="AN31" s="258"/>
      <c r="AO31" s="1128"/>
      <c r="AP31" s="259" t="s">
        <v>478</v>
      </c>
      <c r="AQ31" s="260" t="s">
        <v>479</v>
      </c>
      <c r="AR31" s="261" t="s">
        <v>480</v>
      </c>
    </row>
    <row r="32" spans="1:46" ht="27" customHeight="1">
      <c r="A32" s="247"/>
      <c r="AK32" s="1143" t="s">
        <v>498</v>
      </c>
      <c r="AL32" s="1144"/>
      <c r="AM32" s="1144"/>
      <c r="AN32" s="1145"/>
      <c r="AO32" s="291">
        <v>1442321</v>
      </c>
      <c r="AP32" s="291">
        <v>26507</v>
      </c>
      <c r="AQ32" s="292">
        <v>34344</v>
      </c>
      <c r="AR32" s="293">
        <v>-22.8</v>
      </c>
    </row>
    <row r="33" spans="1:46" ht="13.5" customHeight="1">
      <c r="A33" s="247"/>
      <c r="AK33" s="1143" t="s">
        <v>499</v>
      </c>
      <c r="AL33" s="1144"/>
      <c r="AM33" s="1144"/>
      <c r="AN33" s="1145"/>
      <c r="AO33" s="291" t="s">
        <v>484</v>
      </c>
      <c r="AP33" s="291" t="s">
        <v>484</v>
      </c>
      <c r="AQ33" s="292" t="s">
        <v>484</v>
      </c>
      <c r="AR33" s="293" t="s">
        <v>484</v>
      </c>
    </row>
    <row r="34" spans="1:46" ht="27" customHeight="1">
      <c r="A34" s="247"/>
      <c r="AK34" s="1143" t="s">
        <v>500</v>
      </c>
      <c r="AL34" s="1144"/>
      <c r="AM34" s="1144"/>
      <c r="AN34" s="1145"/>
      <c r="AO34" s="291" t="s">
        <v>484</v>
      </c>
      <c r="AP34" s="291" t="s">
        <v>484</v>
      </c>
      <c r="AQ34" s="292">
        <v>3</v>
      </c>
      <c r="AR34" s="293" t="s">
        <v>484</v>
      </c>
    </row>
    <row r="35" spans="1:46" ht="27" customHeight="1">
      <c r="A35" s="247"/>
      <c r="AK35" s="1143" t="s">
        <v>501</v>
      </c>
      <c r="AL35" s="1144"/>
      <c r="AM35" s="1144"/>
      <c r="AN35" s="1145"/>
      <c r="AO35" s="291">
        <v>297203</v>
      </c>
      <c r="AP35" s="291">
        <v>5462</v>
      </c>
      <c r="AQ35" s="292">
        <v>7806</v>
      </c>
      <c r="AR35" s="293">
        <v>-30</v>
      </c>
    </row>
    <row r="36" spans="1:46" ht="27" customHeight="1">
      <c r="A36" s="247"/>
      <c r="AK36" s="1143" t="s">
        <v>502</v>
      </c>
      <c r="AL36" s="1144"/>
      <c r="AM36" s="1144"/>
      <c r="AN36" s="1145"/>
      <c r="AO36" s="291">
        <v>51428</v>
      </c>
      <c r="AP36" s="291">
        <v>945</v>
      </c>
      <c r="AQ36" s="292">
        <v>1690</v>
      </c>
      <c r="AR36" s="293">
        <v>-44.1</v>
      </c>
    </row>
    <row r="37" spans="1:46" ht="13.5" customHeight="1">
      <c r="A37" s="247"/>
      <c r="AK37" s="1143" t="s">
        <v>503</v>
      </c>
      <c r="AL37" s="1144"/>
      <c r="AM37" s="1144"/>
      <c r="AN37" s="1145"/>
      <c r="AO37" s="291" t="s">
        <v>484</v>
      </c>
      <c r="AP37" s="291" t="s">
        <v>484</v>
      </c>
      <c r="AQ37" s="292">
        <v>666</v>
      </c>
      <c r="AR37" s="293" t="s">
        <v>484</v>
      </c>
    </row>
    <row r="38" spans="1:46" ht="27" customHeight="1">
      <c r="A38" s="247"/>
      <c r="AK38" s="1146" t="s">
        <v>504</v>
      </c>
      <c r="AL38" s="1147"/>
      <c r="AM38" s="1147"/>
      <c r="AN38" s="1148"/>
      <c r="AO38" s="294" t="s">
        <v>484</v>
      </c>
      <c r="AP38" s="294" t="s">
        <v>484</v>
      </c>
      <c r="AQ38" s="295">
        <v>3</v>
      </c>
      <c r="AR38" s="283" t="s">
        <v>484</v>
      </c>
      <c r="AS38" s="290"/>
    </row>
    <row r="39" spans="1:46">
      <c r="A39" s="247"/>
      <c r="AK39" s="1146" t="s">
        <v>505</v>
      </c>
      <c r="AL39" s="1147"/>
      <c r="AM39" s="1147"/>
      <c r="AN39" s="1148"/>
      <c r="AO39" s="291">
        <v>-25615</v>
      </c>
      <c r="AP39" s="291">
        <v>-471</v>
      </c>
      <c r="AQ39" s="292">
        <v>-5822</v>
      </c>
      <c r="AR39" s="293">
        <v>-91.9</v>
      </c>
      <c r="AS39" s="290"/>
    </row>
    <row r="40" spans="1:46" ht="27" customHeight="1">
      <c r="A40" s="247"/>
      <c r="AK40" s="1143" t="s">
        <v>506</v>
      </c>
      <c r="AL40" s="1144"/>
      <c r="AM40" s="1144"/>
      <c r="AN40" s="1145"/>
      <c r="AO40" s="291">
        <v>-1077161</v>
      </c>
      <c r="AP40" s="291">
        <v>-19796</v>
      </c>
      <c r="AQ40" s="292">
        <v>-26710</v>
      </c>
      <c r="AR40" s="293">
        <v>-25.9</v>
      </c>
      <c r="AS40" s="290"/>
    </row>
    <row r="41" spans="1:46">
      <c r="A41" s="247"/>
      <c r="AK41" s="1149" t="s">
        <v>286</v>
      </c>
      <c r="AL41" s="1150"/>
      <c r="AM41" s="1150"/>
      <c r="AN41" s="1151"/>
      <c r="AO41" s="291">
        <v>688176</v>
      </c>
      <c r="AP41" s="291">
        <v>12647</v>
      </c>
      <c r="AQ41" s="292">
        <v>11979</v>
      </c>
      <c r="AR41" s="293">
        <v>5.6</v>
      </c>
      <c r="AS41" s="290"/>
    </row>
    <row r="42" spans="1:46">
      <c r="A42" s="247"/>
      <c r="AK42" s="296"/>
      <c r="AQ42" s="268"/>
      <c r="AR42" s="268"/>
      <c r="AS42" s="290"/>
    </row>
    <row r="43" spans="1:46">
      <c r="A43" s="247"/>
      <c r="AP43" s="297"/>
      <c r="AQ43" s="268"/>
      <c r="AS43" s="290"/>
    </row>
    <row r="44" spans="1:46">
      <c r="A44" s="247"/>
      <c r="AQ44" s="268"/>
    </row>
    <row r="45" spans="1:46">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c r="A47" s="300" t="s">
        <v>507</v>
      </c>
    </row>
    <row r="48" spans="1:46">
      <c r="A48" s="247"/>
      <c r="AK48" s="301" t="s">
        <v>508</v>
      </c>
      <c r="AL48" s="301"/>
      <c r="AM48" s="301"/>
      <c r="AN48" s="301"/>
      <c r="AO48" s="301"/>
      <c r="AP48" s="301"/>
      <c r="AQ48" s="302"/>
      <c r="AR48" s="301"/>
    </row>
    <row r="49" spans="1:44" ht="13.5" customHeight="1">
      <c r="A49" s="247"/>
      <c r="AK49" s="303"/>
      <c r="AL49" s="304"/>
      <c r="AM49" s="1138" t="s">
        <v>476</v>
      </c>
      <c r="AN49" s="1140" t="s">
        <v>509</v>
      </c>
      <c r="AO49" s="1141"/>
      <c r="AP49" s="1141"/>
      <c r="AQ49" s="1141"/>
      <c r="AR49" s="1142"/>
    </row>
    <row r="50" spans="1:44">
      <c r="A50" s="247"/>
      <c r="AK50" s="305"/>
      <c r="AL50" s="306"/>
      <c r="AM50" s="1139"/>
      <c r="AN50" s="307" t="s">
        <v>510</v>
      </c>
      <c r="AO50" s="308" t="s">
        <v>511</v>
      </c>
      <c r="AP50" s="309" t="s">
        <v>512</v>
      </c>
      <c r="AQ50" s="310" t="s">
        <v>513</v>
      </c>
      <c r="AR50" s="311" t="s">
        <v>514</v>
      </c>
    </row>
    <row r="51" spans="1:44">
      <c r="A51" s="247"/>
      <c r="AK51" s="303" t="s">
        <v>515</v>
      </c>
      <c r="AL51" s="304"/>
      <c r="AM51" s="312">
        <v>1472281</v>
      </c>
      <c r="AN51" s="313">
        <v>26477</v>
      </c>
      <c r="AO51" s="314">
        <v>-39.1</v>
      </c>
      <c r="AP51" s="315">
        <v>45483</v>
      </c>
      <c r="AQ51" s="316">
        <v>-0.2</v>
      </c>
      <c r="AR51" s="317">
        <v>-38.9</v>
      </c>
    </row>
    <row r="52" spans="1:44">
      <c r="A52" s="247"/>
      <c r="AK52" s="318"/>
      <c r="AL52" s="319" t="s">
        <v>516</v>
      </c>
      <c r="AM52" s="320">
        <v>306812</v>
      </c>
      <c r="AN52" s="321">
        <v>5518</v>
      </c>
      <c r="AO52" s="322">
        <v>-50.7</v>
      </c>
      <c r="AP52" s="323">
        <v>24241</v>
      </c>
      <c r="AQ52" s="324">
        <v>0.4</v>
      </c>
      <c r="AR52" s="325">
        <v>-51.1</v>
      </c>
    </row>
    <row r="53" spans="1:44">
      <c r="A53" s="247"/>
      <c r="AK53" s="303" t="s">
        <v>517</v>
      </c>
      <c r="AL53" s="304"/>
      <c r="AM53" s="312">
        <v>1359326</v>
      </c>
      <c r="AN53" s="313">
        <v>24430</v>
      </c>
      <c r="AO53" s="314">
        <v>-7.7</v>
      </c>
      <c r="AP53" s="315">
        <v>45945</v>
      </c>
      <c r="AQ53" s="316">
        <v>1</v>
      </c>
      <c r="AR53" s="317">
        <v>-8.6999999999999993</v>
      </c>
    </row>
    <row r="54" spans="1:44">
      <c r="A54" s="247"/>
      <c r="AK54" s="318"/>
      <c r="AL54" s="319" t="s">
        <v>516</v>
      </c>
      <c r="AM54" s="320">
        <v>438777</v>
      </c>
      <c r="AN54" s="321">
        <v>7886</v>
      </c>
      <c r="AO54" s="322">
        <v>42.9</v>
      </c>
      <c r="AP54" s="323">
        <v>25180</v>
      </c>
      <c r="AQ54" s="324">
        <v>3.9</v>
      </c>
      <c r="AR54" s="325">
        <v>39</v>
      </c>
    </row>
    <row r="55" spans="1:44">
      <c r="A55" s="247"/>
      <c r="AK55" s="303" t="s">
        <v>518</v>
      </c>
      <c r="AL55" s="304"/>
      <c r="AM55" s="312">
        <v>1603933</v>
      </c>
      <c r="AN55" s="313">
        <v>29018</v>
      </c>
      <c r="AO55" s="314">
        <v>18.8</v>
      </c>
      <c r="AP55" s="315">
        <v>44475</v>
      </c>
      <c r="AQ55" s="316">
        <v>-3.2</v>
      </c>
      <c r="AR55" s="317">
        <v>22</v>
      </c>
    </row>
    <row r="56" spans="1:44">
      <c r="A56" s="247"/>
      <c r="AK56" s="318"/>
      <c r="AL56" s="319" t="s">
        <v>516</v>
      </c>
      <c r="AM56" s="320">
        <v>544903</v>
      </c>
      <c r="AN56" s="321">
        <v>9858</v>
      </c>
      <c r="AO56" s="322">
        <v>25</v>
      </c>
      <c r="AP56" s="323">
        <v>24780</v>
      </c>
      <c r="AQ56" s="324">
        <v>-1.6</v>
      </c>
      <c r="AR56" s="325">
        <v>26.6</v>
      </c>
    </row>
    <row r="57" spans="1:44">
      <c r="A57" s="247"/>
      <c r="AK57" s="303" t="s">
        <v>519</v>
      </c>
      <c r="AL57" s="304"/>
      <c r="AM57" s="312">
        <v>1520438</v>
      </c>
      <c r="AN57" s="313">
        <v>27678</v>
      </c>
      <c r="AO57" s="314">
        <v>-4.5999999999999996</v>
      </c>
      <c r="AP57" s="315">
        <v>45982</v>
      </c>
      <c r="AQ57" s="316">
        <v>3.4</v>
      </c>
      <c r="AR57" s="317">
        <v>-8</v>
      </c>
    </row>
    <row r="58" spans="1:44">
      <c r="A58" s="247"/>
      <c r="AK58" s="318"/>
      <c r="AL58" s="319" t="s">
        <v>516</v>
      </c>
      <c r="AM58" s="320">
        <v>604412</v>
      </c>
      <c r="AN58" s="321">
        <v>11003</v>
      </c>
      <c r="AO58" s="322">
        <v>11.6</v>
      </c>
      <c r="AP58" s="323">
        <v>25583</v>
      </c>
      <c r="AQ58" s="324">
        <v>3.2</v>
      </c>
      <c r="AR58" s="325">
        <v>8.4</v>
      </c>
    </row>
    <row r="59" spans="1:44">
      <c r="A59" s="247"/>
      <c r="AK59" s="303" t="s">
        <v>520</v>
      </c>
      <c r="AL59" s="304"/>
      <c r="AM59" s="312">
        <v>2261503</v>
      </c>
      <c r="AN59" s="313">
        <v>41562</v>
      </c>
      <c r="AO59" s="314">
        <v>50.2</v>
      </c>
      <c r="AP59" s="315">
        <v>50538</v>
      </c>
      <c r="AQ59" s="316">
        <v>9.9</v>
      </c>
      <c r="AR59" s="317">
        <v>40.299999999999997</v>
      </c>
    </row>
    <row r="60" spans="1:44">
      <c r="A60" s="247"/>
      <c r="AK60" s="318"/>
      <c r="AL60" s="319" t="s">
        <v>516</v>
      </c>
      <c r="AM60" s="320">
        <v>1138376</v>
      </c>
      <c r="AN60" s="321">
        <v>20921</v>
      </c>
      <c r="AO60" s="322">
        <v>90.1</v>
      </c>
      <c r="AP60" s="323">
        <v>29053</v>
      </c>
      <c r="AQ60" s="324">
        <v>13.6</v>
      </c>
      <c r="AR60" s="325">
        <v>76.5</v>
      </c>
    </row>
    <row r="61" spans="1:44">
      <c r="A61" s="247"/>
      <c r="AK61" s="303" t="s">
        <v>521</v>
      </c>
      <c r="AL61" s="326"/>
      <c r="AM61" s="312">
        <v>1643496</v>
      </c>
      <c r="AN61" s="313">
        <v>29833</v>
      </c>
      <c r="AO61" s="314">
        <v>3.5</v>
      </c>
      <c r="AP61" s="315">
        <v>46485</v>
      </c>
      <c r="AQ61" s="327">
        <v>2.2000000000000002</v>
      </c>
      <c r="AR61" s="317">
        <v>1.3</v>
      </c>
    </row>
    <row r="62" spans="1:44">
      <c r="A62" s="247"/>
      <c r="AK62" s="318"/>
      <c r="AL62" s="319" t="s">
        <v>516</v>
      </c>
      <c r="AM62" s="320">
        <v>606656</v>
      </c>
      <c r="AN62" s="321">
        <v>11037</v>
      </c>
      <c r="AO62" s="322">
        <v>23.8</v>
      </c>
      <c r="AP62" s="323">
        <v>25767</v>
      </c>
      <c r="AQ62" s="324">
        <v>3.9</v>
      </c>
      <c r="AR62" s="325">
        <v>19.899999999999999</v>
      </c>
    </row>
    <row r="63" spans="1:44">
      <c r="A63" s="247"/>
    </row>
    <row r="64" spans="1:44">
      <c r="A64" s="247"/>
    </row>
    <row r="65" spans="1:46">
      <c r="A65" s="247"/>
    </row>
    <row r="66" spans="1:46">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c r="AS67" s="243"/>
      <c r="AT67" s="243"/>
    </row>
    <row r="70" spans="1:46" hidden="1"/>
    <row r="71" spans="1:46" hidden="1"/>
    <row r="72" spans="1:46" hidden="1"/>
    <row r="73" spans="1:46" hidden="1"/>
  </sheetData>
  <sheetProtection algorithmName="SHA-512" hashValue="dEyRkMtIdoVDOysMEreKZez5A5a5GItWHaWb3z9wENDMT3kLEY/850xHSEjYVR1jnuT0fTZfRiae5j5ulANmrA==" saltValue="tTBAq/Dq3ozPj/wyA2lFW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 right="0" top="0.39370078740157483" bottom="0.39370078740157483" header="0.19685039370078741" footer="0.19685039370078741"/>
  <pageSetup paperSize="8" scale="87" orientation="landscape" cellComments="asDisplayed" r:id="rId1"/>
  <headerFooter>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cols>
    <col min="1" max="125" width="2.5" style="242" customWidth="1"/>
    <col min="126" max="16384" width="9" style="241" hidden="1"/>
  </cols>
  <sheetData>
    <row r="1" spans="2:125"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c r="B2" s="241"/>
      <c r="DG2" s="241"/>
    </row>
    <row r="3" spans="2:12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row r="5" spans="2:125"/>
    <row r="6" spans="2:125"/>
    <row r="7" spans="2:125"/>
    <row r="8" spans="2:125"/>
    <row r="9" spans="2:125">
      <c r="DU9" s="241"/>
    </row>
    <row r="10" spans="2:125"/>
    <row r="11" spans="2:125"/>
    <row r="12" spans="2:125"/>
    <row r="13" spans="2:125"/>
    <row r="14" spans="2:125"/>
    <row r="15" spans="2:125"/>
    <row r="16" spans="2:125"/>
    <row r="17" spans="125:125">
      <c r="DU17" s="241"/>
    </row>
    <row r="18" spans="125:125"/>
    <row r="19" spans="125:125"/>
    <row r="20" spans="125:125">
      <c r="DU20" s="241"/>
    </row>
    <row r="21" spans="125:125">
      <c r="DU21" s="241"/>
    </row>
    <row r="22" spans="125:125"/>
    <row r="23" spans="125:125"/>
    <row r="24" spans="125:125"/>
    <row r="25" spans="125:125"/>
    <row r="26" spans="125:125"/>
    <row r="27" spans="125:125"/>
    <row r="28" spans="125:125">
      <c r="DU28" s="241"/>
    </row>
    <row r="29" spans="125:125"/>
    <row r="30" spans="125:125"/>
    <row r="31" spans="125:125"/>
    <row r="32" spans="125:125"/>
    <row r="33" spans="2:125">
      <c r="B33" s="241"/>
      <c r="G33" s="241"/>
      <c r="I33" s="241"/>
    </row>
    <row r="34" spans="2:125">
      <c r="C34" s="241"/>
      <c r="P34" s="241"/>
      <c r="DE34" s="241"/>
      <c r="DH34" s="241"/>
    </row>
    <row r="35" spans="2:125">
      <c r="D35" s="241"/>
      <c r="E35" s="241"/>
      <c r="DG35" s="241"/>
      <c r="DJ35" s="241"/>
      <c r="DP35" s="241"/>
      <c r="DQ35" s="241"/>
      <c r="DR35" s="241"/>
      <c r="DS35" s="241"/>
      <c r="DT35" s="241"/>
      <c r="DU35" s="241"/>
    </row>
    <row r="36" spans="2:12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c r="DU37" s="241"/>
    </row>
    <row r="38" spans="2:125">
      <c r="DT38" s="241"/>
      <c r="DU38" s="241"/>
    </row>
    <row r="39" spans="2:125"/>
    <row r="40" spans="2:125">
      <c r="DH40" s="241"/>
    </row>
    <row r="41" spans="2:125">
      <c r="DE41" s="241"/>
    </row>
    <row r="42" spans="2:125">
      <c r="DG42" s="241"/>
      <c r="DJ42" s="241"/>
    </row>
    <row r="43" spans="2:12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c r="DU44" s="241"/>
    </row>
    <row r="45" spans="2:125"/>
    <row r="46" spans="2:125"/>
    <row r="47" spans="2:125"/>
    <row r="48" spans="2:125">
      <c r="DT48" s="241"/>
      <c r="DU48" s="241"/>
    </row>
    <row r="49" spans="120:125">
      <c r="DU49" s="241"/>
    </row>
    <row r="50" spans="120:125">
      <c r="DU50" s="241"/>
    </row>
    <row r="51" spans="120:125">
      <c r="DP51" s="241"/>
      <c r="DQ51" s="241"/>
      <c r="DR51" s="241"/>
      <c r="DS51" s="241"/>
      <c r="DT51" s="241"/>
      <c r="DU51" s="241"/>
    </row>
    <row r="52" spans="120:125"/>
    <row r="53" spans="120:125"/>
    <row r="54" spans="120:125">
      <c r="DU54" s="241"/>
    </row>
    <row r="55" spans="120:125"/>
    <row r="56" spans="120:125"/>
    <row r="57" spans="120:125"/>
    <row r="58" spans="120:125">
      <c r="DU58" s="241"/>
    </row>
    <row r="59" spans="120:125"/>
    <row r="60" spans="120:125"/>
    <row r="61" spans="120:125"/>
    <row r="62" spans="120:125"/>
    <row r="63" spans="120:125">
      <c r="DU63" s="241"/>
    </row>
    <row r="64" spans="120:125">
      <c r="DT64" s="241"/>
      <c r="DU64" s="241"/>
    </row>
    <row r="65" spans="123:125"/>
    <row r="66" spans="123:125"/>
    <row r="67" spans="123:125"/>
    <row r="68" spans="123:125"/>
    <row r="69" spans="123:125">
      <c r="DS69" s="241"/>
      <c r="DT69" s="241"/>
      <c r="DU69" s="241"/>
    </row>
    <row r="70" spans="123:125"/>
    <row r="71" spans="123:125"/>
    <row r="72" spans="123:125"/>
    <row r="73" spans="123:125"/>
    <row r="74" spans="123:125"/>
    <row r="75" spans="123:125"/>
    <row r="76" spans="123:125"/>
    <row r="77" spans="123:125"/>
    <row r="78" spans="123:125"/>
    <row r="79" spans="123:125"/>
    <row r="80" spans="123:125"/>
    <row r="81" spans="116:125"/>
    <row r="82" spans="116:125">
      <c r="DL82" s="241"/>
    </row>
    <row r="83" spans="116:125">
      <c r="DM83" s="241"/>
      <c r="DN83" s="241"/>
      <c r="DO83" s="241"/>
      <c r="DP83" s="241"/>
      <c r="DQ83" s="241"/>
      <c r="DR83" s="241"/>
      <c r="DS83" s="241"/>
      <c r="DT83" s="241"/>
      <c r="DU83" s="241"/>
    </row>
    <row r="84" spans="116:125"/>
    <row r="85" spans="116:125"/>
    <row r="86" spans="116:125"/>
    <row r="87" spans="116:125"/>
    <row r="88" spans="116:125">
      <c r="DU88" s="241"/>
    </row>
    <row r="89" spans="116:125"/>
    <row r="90" spans="116:125"/>
    <row r="91" spans="116:125"/>
    <row r="92" spans="116:125" ht="13.5" customHeight="1"/>
    <row r="93" spans="116:125" ht="13.5" customHeight="1"/>
    <row r="94" spans="116:125" ht="13.5" customHeight="1">
      <c r="DS94" s="241"/>
      <c r="DT94" s="241"/>
      <c r="DU94" s="241"/>
    </row>
    <row r="95" spans="116:125" ht="13.5" customHeight="1">
      <c r="DU95" s="241"/>
    </row>
    <row r="96" spans="116:125" ht="13.5" customHeight="1"/>
    <row r="97" spans="124:125" ht="13.5" customHeight="1"/>
    <row r="98" spans="124:125" ht="13.5" customHeight="1"/>
    <row r="99" spans="124:125" ht="13.5" customHeight="1"/>
    <row r="100" spans="124:125" ht="13.5" customHeight="1"/>
    <row r="101" spans="124:125" ht="13.5" customHeight="1">
      <c r="DU101" s="241"/>
    </row>
    <row r="102" spans="124:125" ht="13.5" customHeight="1"/>
    <row r="103" spans="124:125" ht="13.5" customHeight="1"/>
    <row r="104" spans="124:125" ht="13.5" customHeight="1">
      <c r="DT104" s="241"/>
      <c r="DU104" s="241"/>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1" t="s">
        <v>473</v>
      </c>
    </row>
    <row r="121" spans="125:125" ht="13.5" hidden="1" customHeight="1">
      <c r="DU121" s="241"/>
    </row>
  </sheetData>
  <sheetProtection algorithmName="SHA-512" hashValue="Bh+N8Kv1i19m9mh/LoOO0eBTVQE97k/pGgF4Ep1nH66lI3omqr8gWNbpx4KdJCaE0M8UKB4XsbbEuemPZGKQnQ==" saltValue="NreOVeImv2nKosin+gaNVA==" spinCount="100000" sheet="1" objects="1" scenarios="1"/>
  <dataConsolidate/>
  <phoneticPr fontId="2"/>
  <printOptions horizontalCentered="1"/>
  <pageMargins left="0" right="0" top="0.39370078740157483" bottom="0.39370078740157483" header="0.19685039370078741" footer="0.19685039370078741"/>
  <pageSetup paperSize="8" scale="55" orientation="landscape" cellComments="asDisplayed" r:id="rId1"/>
  <headerFooter>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0" zoomScaleNormal="80" zoomScaleSheetLayoutView="55" workbookViewId="0"/>
  </sheetViews>
  <sheetFormatPr defaultColWidth="0" defaultRowHeight="13.5" customHeight="1" zeroHeight="1"/>
  <cols>
    <col min="1" max="125" width="2.5" style="242" customWidth="1"/>
    <col min="126" max="142" width="0" style="241" hidden="1" customWidth="1"/>
    <col min="143" max="16384" width="9" style="241" hidden="1"/>
  </cols>
  <sheetData>
    <row r="1" spans="1:125"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c r="B2" s="241"/>
      <c r="T2" s="241"/>
    </row>
    <row r="3" spans="1:1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41"/>
      <c r="G33" s="241"/>
      <c r="I33" s="241"/>
    </row>
    <row r="34" spans="2:125">
      <c r="C34" s="241"/>
      <c r="P34" s="241"/>
      <c r="R34" s="241"/>
      <c r="U34" s="241"/>
    </row>
    <row r="35" spans="2:12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c r="F36" s="241"/>
      <c r="H36" s="241"/>
      <c r="J36" s="241"/>
      <c r="K36" s="241"/>
      <c r="L36" s="241"/>
      <c r="M36" s="241"/>
      <c r="N36" s="241"/>
      <c r="O36" s="241"/>
      <c r="Q36" s="241"/>
      <c r="S36" s="241"/>
      <c r="V36" s="241"/>
    </row>
    <row r="37" spans="2:125"/>
    <row r="38" spans="2:125"/>
    <row r="39" spans="2:125"/>
    <row r="40" spans="2:125">
      <c r="U40" s="241"/>
    </row>
    <row r="41" spans="2:125">
      <c r="R41" s="241"/>
    </row>
    <row r="42" spans="2:12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c r="Q43" s="241"/>
      <c r="S43" s="241"/>
      <c r="V43" s="241"/>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2" t="s">
        <v>473</v>
      </c>
    </row>
  </sheetData>
  <sheetProtection algorithmName="SHA-512" hashValue="sPy9Hz7+UMqHDf8Y7xzr6rJQu4ZIsXc0slAmsA8bYeIwLDFHnIQu1wEb87GGTTKeVCd92f1bhVv5xQjypKO1Wg==" saltValue="MoM20RUARbRpiJmmKUApsA==" spinCount="100000" sheet="1" objects="1" scenarios="1"/>
  <dataConsolidate/>
  <phoneticPr fontId="2"/>
  <printOptions horizontalCentered="1"/>
  <pageMargins left="0" right="0" top="0.39370078740157483" bottom="0.39370078740157483" header="0.19685039370078741" footer="0.19685039370078741"/>
  <pageSetup paperSize="8" scale="55" orientation="landscape" cellComments="asDisplayed" r:id="rId1"/>
  <headerFooter>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0" zoomScaleNormal="8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523</v>
      </c>
      <c r="G46" s="8" t="s">
        <v>524</v>
      </c>
      <c r="H46" s="8" t="s">
        <v>525</v>
      </c>
      <c r="I46" s="8" t="s">
        <v>526</v>
      </c>
      <c r="J46" s="9" t="s">
        <v>527</v>
      </c>
    </row>
    <row r="47" spans="2:10" ht="57.75" customHeight="1">
      <c r="B47" s="10"/>
      <c r="C47" s="1152" t="s">
        <v>3</v>
      </c>
      <c r="D47" s="1152"/>
      <c r="E47" s="1153"/>
      <c r="F47" s="11">
        <v>15.69</v>
      </c>
      <c r="G47" s="12">
        <v>19.100000000000001</v>
      </c>
      <c r="H47" s="12">
        <v>18.940000000000001</v>
      </c>
      <c r="I47" s="12">
        <v>21.06</v>
      </c>
      <c r="J47" s="13">
        <v>17.510000000000002</v>
      </c>
    </row>
    <row r="48" spans="2:10" ht="57.75" customHeight="1">
      <c r="B48" s="14"/>
      <c r="C48" s="1154" t="s">
        <v>4</v>
      </c>
      <c r="D48" s="1154"/>
      <c r="E48" s="1155"/>
      <c r="F48" s="15">
        <v>4.8600000000000003</v>
      </c>
      <c r="G48" s="16">
        <v>6.46</v>
      </c>
      <c r="H48" s="16">
        <v>5.64</v>
      </c>
      <c r="I48" s="16">
        <v>4.74</v>
      </c>
      <c r="J48" s="17">
        <v>5.65</v>
      </c>
    </row>
    <row r="49" spans="2:10" ht="57.75" customHeight="1" thickBot="1">
      <c r="B49" s="18"/>
      <c r="C49" s="1156" t="s">
        <v>5</v>
      </c>
      <c r="D49" s="1156"/>
      <c r="E49" s="1157"/>
      <c r="F49" s="19">
        <v>3.07</v>
      </c>
      <c r="G49" s="20">
        <v>6.28</v>
      </c>
      <c r="H49" s="20" t="s">
        <v>528</v>
      </c>
      <c r="I49" s="20">
        <v>1.78</v>
      </c>
      <c r="J49" s="21" t="s">
        <v>529</v>
      </c>
    </row>
    <row r="50" spans="2:10"/>
  </sheetData>
  <sheetProtection algorithmName="SHA-512" hashValue="5DTSt4l4tiMgB9MPt6pclYNgxESIH/nHbOyqVL4W4XnnZbIY/DtTu/zlIBtcycl/noaPyCUYCxGyf80RzVV14A==" saltValue="vnbrxKKJ0tG3GLFjuI/U9A==" spinCount="100000" sheet="1" objects="1" scenarios="1"/>
  <mergeCells count="3">
    <mergeCell ref="C47:E47"/>
    <mergeCell ref="C48:E48"/>
    <mergeCell ref="C49:E49"/>
  </mergeCells>
  <phoneticPr fontId="2"/>
  <printOptions horizontalCentered="1"/>
  <pageMargins left="0" right="0" top="0.39370078740157483" bottom="0.39370078740157483" header="0.19685039370078741" footer="0.19685039370078741"/>
  <pageSetup paperSize="8" scale="89" orientation="landscape" cellComments="asDisplayed" r:id="rId1"/>
  <headerFooter>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0" zoomScaleNormal="80" zoomScaleSheetLayoutView="100" workbookViewId="0"/>
  </sheetViews>
  <sheetFormatPr defaultColWidth="0" defaultRowHeight="13.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c r="A34" s="22"/>
      <c r="B34" s="31"/>
      <c r="C34" s="1162" t="s">
        <v>530</v>
      </c>
      <c r="D34" s="1162"/>
      <c r="E34" s="1163"/>
      <c r="F34" s="32">
        <v>9.27</v>
      </c>
      <c r="G34" s="33">
        <v>9.42</v>
      </c>
      <c r="H34" s="33">
        <v>11.38</v>
      </c>
      <c r="I34" s="33">
        <v>11.77</v>
      </c>
      <c r="J34" s="34">
        <v>11.63</v>
      </c>
      <c r="K34" s="22"/>
      <c r="L34" s="22"/>
      <c r="M34" s="22"/>
      <c r="N34" s="22"/>
      <c r="O34" s="22"/>
      <c r="P34" s="22"/>
    </row>
    <row r="35" spans="1:16" ht="39" customHeight="1">
      <c r="A35" s="22"/>
      <c r="B35" s="35"/>
      <c r="C35" s="1158" t="s">
        <v>531</v>
      </c>
      <c r="D35" s="1158"/>
      <c r="E35" s="1159"/>
      <c r="F35" s="36">
        <v>4.8600000000000003</v>
      </c>
      <c r="G35" s="37">
        <v>6.45</v>
      </c>
      <c r="H35" s="37">
        <v>5.63</v>
      </c>
      <c r="I35" s="37">
        <v>4.78</v>
      </c>
      <c r="J35" s="38">
        <v>5.87</v>
      </c>
      <c r="K35" s="22"/>
      <c r="L35" s="22"/>
      <c r="M35" s="22"/>
      <c r="N35" s="22"/>
      <c r="O35" s="22"/>
      <c r="P35" s="22"/>
    </row>
    <row r="36" spans="1:16" ht="39" customHeight="1">
      <c r="A36" s="22"/>
      <c r="B36" s="35"/>
      <c r="C36" s="1158" t="s">
        <v>532</v>
      </c>
      <c r="D36" s="1158"/>
      <c r="E36" s="1159"/>
      <c r="F36" s="36">
        <v>2.42</v>
      </c>
      <c r="G36" s="37">
        <v>2.79</v>
      </c>
      <c r="H36" s="37">
        <v>3.42</v>
      </c>
      <c r="I36" s="37">
        <v>3.64</v>
      </c>
      <c r="J36" s="38">
        <v>4.2</v>
      </c>
      <c r="K36" s="22"/>
      <c r="L36" s="22"/>
      <c r="M36" s="22"/>
      <c r="N36" s="22"/>
      <c r="O36" s="22"/>
      <c r="P36" s="22"/>
    </row>
    <row r="37" spans="1:16" ht="39" customHeight="1">
      <c r="A37" s="22"/>
      <c r="B37" s="35"/>
      <c r="C37" s="1158" t="s">
        <v>533</v>
      </c>
      <c r="D37" s="1158"/>
      <c r="E37" s="1159"/>
      <c r="F37" s="36">
        <v>0.72</v>
      </c>
      <c r="G37" s="37">
        <v>0.65</v>
      </c>
      <c r="H37" s="37">
        <v>0.62</v>
      </c>
      <c r="I37" s="37">
        <v>0.65</v>
      </c>
      <c r="J37" s="38">
        <v>0.7</v>
      </c>
      <c r="K37" s="22"/>
      <c r="L37" s="22"/>
      <c r="M37" s="22"/>
      <c r="N37" s="22"/>
      <c r="O37" s="22"/>
      <c r="P37" s="22"/>
    </row>
    <row r="38" spans="1:16" ht="39" customHeight="1">
      <c r="A38" s="22"/>
      <c r="B38" s="35"/>
      <c r="C38" s="1158" t="s">
        <v>534</v>
      </c>
      <c r="D38" s="1158"/>
      <c r="E38" s="1159"/>
      <c r="F38" s="36">
        <v>1.64</v>
      </c>
      <c r="G38" s="37">
        <v>0.51</v>
      </c>
      <c r="H38" s="37">
        <v>0.81</v>
      </c>
      <c r="I38" s="37">
        <v>0.46</v>
      </c>
      <c r="J38" s="38">
        <v>0.56000000000000005</v>
      </c>
      <c r="K38" s="22"/>
      <c r="L38" s="22"/>
      <c r="M38" s="22"/>
      <c r="N38" s="22"/>
      <c r="O38" s="22"/>
      <c r="P38" s="22"/>
    </row>
    <row r="39" spans="1:16" ht="39" customHeight="1">
      <c r="A39" s="22"/>
      <c r="B39" s="35"/>
      <c r="C39" s="1158" t="s">
        <v>535</v>
      </c>
      <c r="D39" s="1158"/>
      <c r="E39" s="1159"/>
      <c r="F39" s="36">
        <v>0.03</v>
      </c>
      <c r="G39" s="37">
        <v>0.04</v>
      </c>
      <c r="H39" s="37">
        <v>0.04</v>
      </c>
      <c r="I39" s="37">
        <v>0.02</v>
      </c>
      <c r="J39" s="38">
        <v>0.01</v>
      </c>
      <c r="K39" s="22"/>
      <c r="L39" s="22"/>
      <c r="M39" s="22"/>
      <c r="N39" s="22"/>
      <c r="O39" s="22"/>
      <c r="P39" s="22"/>
    </row>
    <row r="40" spans="1:16" ht="39" customHeight="1">
      <c r="A40" s="22"/>
      <c r="B40" s="35"/>
      <c r="C40" s="1158" t="s">
        <v>536</v>
      </c>
      <c r="D40" s="1158"/>
      <c r="E40" s="1159"/>
      <c r="F40" s="36">
        <v>0</v>
      </c>
      <c r="G40" s="37">
        <v>0</v>
      </c>
      <c r="H40" s="37">
        <v>0</v>
      </c>
      <c r="I40" s="37">
        <v>0</v>
      </c>
      <c r="J40" s="38">
        <v>0</v>
      </c>
      <c r="K40" s="22"/>
      <c r="L40" s="22"/>
      <c r="M40" s="22"/>
      <c r="N40" s="22"/>
      <c r="O40" s="22"/>
      <c r="P40" s="22"/>
    </row>
    <row r="41" spans="1:16" ht="39" customHeight="1">
      <c r="A41" s="22"/>
      <c r="B41" s="35"/>
      <c r="C41" s="1158"/>
      <c r="D41" s="1158"/>
      <c r="E41" s="1159"/>
      <c r="F41" s="36"/>
      <c r="G41" s="37"/>
      <c r="H41" s="37"/>
      <c r="I41" s="37"/>
      <c r="J41" s="38"/>
      <c r="K41" s="22"/>
      <c r="L41" s="22"/>
      <c r="M41" s="22"/>
      <c r="N41" s="22"/>
      <c r="O41" s="22"/>
      <c r="P41" s="22"/>
    </row>
    <row r="42" spans="1:16" ht="39" customHeight="1">
      <c r="A42" s="22"/>
      <c r="B42" s="39"/>
      <c r="C42" s="1158" t="s">
        <v>537</v>
      </c>
      <c r="D42" s="1158"/>
      <c r="E42" s="1159"/>
      <c r="F42" s="36" t="s">
        <v>484</v>
      </c>
      <c r="G42" s="37" t="s">
        <v>484</v>
      </c>
      <c r="H42" s="37" t="s">
        <v>484</v>
      </c>
      <c r="I42" s="37" t="s">
        <v>484</v>
      </c>
      <c r="J42" s="38" t="s">
        <v>484</v>
      </c>
      <c r="K42" s="22"/>
      <c r="L42" s="22"/>
      <c r="M42" s="22"/>
      <c r="N42" s="22"/>
      <c r="O42" s="22"/>
      <c r="P42" s="22"/>
    </row>
    <row r="43" spans="1:16" ht="39" customHeight="1" thickBot="1">
      <c r="A43" s="22"/>
      <c r="B43" s="40"/>
      <c r="C43" s="1160" t="s">
        <v>538</v>
      </c>
      <c r="D43" s="1160"/>
      <c r="E43" s="1161"/>
      <c r="F43" s="41" t="s">
        <v>484</v>
      </c>
      <c r="G43" s="42" t="s">
        <v>484</v>
      </c>
      <c r="H43" s="42" t="s">
        <v>484</v>
      </c>
      <c r="I43" s="42" t="s">
        <v>484</v>
      </c>
      <c r="J43" s="43" t="s">
        <v>484</v>
      </c>
      <c r="K43" s="22"/>
      <c r="L43" s="22"/>
      <c r="M43" s="22"/>
      <c r="N43" s="22"/>
      <c r="O43" s="22"/>
      <c r="P43" s="22"/>
    </row>
    <row r="44" spans="1:16" ht="39" customHeight="1">
      <c r="A44" s="22"/>
      <c r="B44" s="44"/>
      <c r="C44" s="45"/>
      <c r="D44" s="45"/>
      <c r="E44" s="45"/>
      <c r="F44" s="22"/>
      <c r="G44" s="22"/>
      <c r="H44" s="22"/>
      <c r="I44" s="22"/>
      <c r="J44" s="22"/>
      <c r="K44" s="22"/>
      <c r="L44" s="22"/>
      <c r="M44" s="22"/>
      <c r="N44" s="22"/>
      <c r="O44" s="22"/>
      <c r="P44" s="22"/>
    </row>
    <row r="45" spans="1:16" ht="17.25">
      <c r="A45" s="22"/>
      <c r="B45" s="22"/>
      <c r="C45" s="22"/>
      <c r="D45" s="22"/>
      <c r="E45" s="22"/>
      <c r="F45" s="22"/>
      <c r="G45" s="22"/>
      <c r="H45" s="22"/>
      <c r="I45" s="22"/>
      <c r="J45" s="22"/>
      <c r="K45" s="22"/>
      <c r="L45" s="22"/>
      <c r="M45" s="22"/>
      <c r="N45" s="22"/>
      <c r="O45" s="22"/>
      <c r="P45" s="22"/>
    </row>
  </sheetData>
  <sheetProtection algorithmName="SHA-512" hashValue="U3jF8xwAOKb5tJIr1n5O7/zTSMRgcwDfbcoBY+tNoFnXnKaEZHrEcDjUCzgdytEv/ODEK+vtrXFfqa2tJ8KFsA==" saltValue="IaDf0YaF2AJUhZ2lF4wr8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39370078740157483" bottom="0.39370078740157483" header="0.19685039370078741" footer="0.19685039370078741"/>
  <pageSetup paperSize="8" scale="85" orientation="landscape" cellComments="asDisplayed" r:id="rId1"/>
  <headerFooter>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0" zoomScaleNormal="80" zoomScaleSheetLayoutView="55" workbookViewId="0"/>
  </sheetViews>
  <sheetFormatPr defaultColWidth="0" defaultRowHeight="12.6" customHeight="1" zeroHeight="1"/>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c r="A1" s="46"/>
      <c r="B1" s="46"/>
      <c r="C1" s="46"/>
      <c r="D1" s="46"/>
      <c r="E1" s="46"/>
      <c r="F1" s="46"/>
      <c r="G1" s="46"/>
      <c r="H1" s="46"/>
      <c r="I1" s="46"/>
      <c r="J1" s="46"/>
      <c r="K1" s="46"/>
      <c r="L1" s="46"/>
      <c r="M1" s="46"/>
      <c r="N1" s="46"/>
      <c r="O1" s="46"/>
      <c r="P1" s="46"/>
      <c r="Q1" s="46"/>
      <c r="R1" s="46"/>
      <c r="S1" s="46"/>
      <c r="T1" s="46"/>
      <c r="U1" s="46"/>
    </row>
    <row r="2" spans="1:21" ht="13.5" customHeight="1">
      <c r="A2" s="46"/>
      <c r="B2" s="46"/>
      <c r="C2" s="46"/>
      <c r="D2" s="46"/>
      <c r="E2" s="46"/>
      <c r="F2" s="46"/>
      <c r="G2" s="46"/>
      <c r="H2" s="46"/>
      <c r="I2" s="46"/>
      <c r="J2" s="46"/>
      <c r="K2" s="46"/>
      <c r="L2" s="46"/>
      <c r="M2" s="46"/>
      <c r="N2" s="46"/>
      <c r="O2" s="46"/>
      <c r="P2" s="46"/>
      <c r="Q2" s="46"/>
      <c r="R2" s="46"/>
      <c r="S2" s="46"/>
      <c r="T2" s="46"/>
      <c r="U2" s="46"/>
    </row>
    <row r="3" spans="1:21" ht="13.5" customHeight="1">
      <c r="A3" s="46"/>
      <c r="B3" s="46"/>
      <c r="C3" s="46"/>
      <c r="D3" s="46"/>
      <c r="E3" s="46"/>
      <c r="F3" s="46"/>
      <c r="G3" s="46"/>
      <c r="H3" s="46"/>
      <c r="I3" s="46"/>
      <c r="J3" s="46"/>
      <c r="K3" s="46"/>
      <c r="L3" s="46"/>
      <c r="M3" s="46"/>
      <c r="N3" s="46"/>
      <c r="O3" s="46"/>
      <c r="P3" s="46"/>
      <c r="Q3" s="46"/>
      <c r="R3" s="46"/>
      <c r="S3" s="46"/>
      <c r="T3" s="46"/>
      <c r="U3" s="46"/>
    </row>
    <row r="4" spans="1:21" ht="13.5" customHeight="1">
      <c r="A4" s="46"/>
      <c r="B4" s="46"/>
      <c r="C4" s="46"/>
      <c r="D4" s="46"/>
      <c r="E4" s="46"/>
      <c r="F4" s="46"/>
      <c r="G4" s="46"/>
      <c r="H4" s="46"/>
      <c r="I4" s="46"/>
      <c r="J4" s="46"/>
      <c r="K4" s="46"/>
      <c r="L4" s="46"/>
      <c r="M4" s="46"/>
      <c r="N4" s="46"/>
      <c r="O4" s="46"/>
      <c r="P4" s="46"/>
      <c r="Q4" s="46"/>
      <c r="R4" s="46"/>
      <c r="S4" s="46"/>
      <c r="T4" s="46"/>
      <c r="U4" s="46"/>
    </row>
    <row r="5" spans="1:21" ht="13.5" customHeight="1">
      <c r="A5" s="46"/>
      <c r="B5" s="46"/>
      <c r="C5" s="46"/>
      <c r="D5" s="46"/>
      <c r="E5" s="46"/>
      <c r="F5" s="46"/>
      <c r="G5" s="46"/>
      <c r="H5" s="46"/>
      <c r="I5" s="46"/>
      <c r="J5" s="46"/>
      <c r="K5" s="46"/>
      <c r="L5" s="46"/>
      <c r="M5" s="46"/>
      <c r="N5" s="46"/>
      <c r="O5" s="46"/>
      <c r="P5" s="46"/>
      <c r="Q5" s="46"/>
      <c r="R5" s="46"/>
      <c r="S5" s="46"/>
      <c r="T5" s="46"/>
      <c r="U5" s="46"/>
    </row>
    <row r="6" spans="1:21" ht="13.5" customHeight="1">
      <c r="A6" s="46"/>
      <c r="B6" s="46"/>
      <c r="C6" s="46"/>
      <c r="D6" s="46"/>
      <c r="E6" s="46"/>
      <c r="F6" s="46"/>
      <c r="G6" s="46"/>
      <c r="H6" s="46"/>
      <c r="I6" s="46"/>
      <c r="J6" s="46"/>
      <c r="K6" s="46"/>
      <c r="L6" s="46"/>
      <c r="M6" s="46"/>
      <c r="N6" s="46"/>
      <c r="O6" s="46"/>
      <c r="P6" s="46"/>
      <c r="Q6" s="46"/>
      <c r="R6" s="46"/>
      <c r="S6" s="46"/>
      <c r="T6" s="46"/>
      <c r="U6" s="46"/>
    </row>
    <row r="7" spans="1:21" ht="13.5" customHeight="1">
      <c r="A7" s="46"/>
      <c r="B7" s="46"/>
      <c r="C7" s="46"/>
      <c r="D7" s="46"/>
      <c r="E7" s="46"/>
      <c r="F7" s="46"/>
      <c r="G7" s="46"/>
      <c r="H7" s="46"/>
      <c r="I7" s="46"/>
      <c r="J7" s="46"/>
      <c r="K7" s="46"/>
      <c r="L7" s="46"/>
      <c r="M7" s="46"/>
      <c r="N7" s="46"/>
      <c r="O7" s="46"/>
      <c r="P7" s="46"/>
      <c r="Q7" s="46"/>
      <c r="R7" s="46"/>
      <c r="S7" s="46"/>
      <c r="T7" s="46"/>
      <c r="U7" s="46"/>
    </row>
    <row r="8" spans="1:21" ht="13.5" customHeight="1">
      <c r="A8" s="46"/>
      <c r="B8" s="46"/>
      <c r="C8" s="46"/>
      <c r="D8" s="46"/>
      <c r="E8" s="46"/>
      <c r="F8" s="46"/>
      <c r="G8" s="46"/>
      <c r="H8" s="46"/>
      <c r="I8" s="46"/>
      <c r="J8" s="46"/>
      <c r="K8" s="46"/>
      <c r="L8" s="46"/>
      <c r="M8" s="46"/>
      <c r="N8" s="46"/>
      <c r="O8" s="46"/>
      <c r="P8" s="46"/>
      <c r="Q8" s="46"/>
      <c r="R8" s="46"/>
      <c r="S8" s="46"/>
      <c r="T8" s="46"/>
      <c r="U8" s="46"/>
    </row>
    <row r="9" spans="1:21" ht="13.5" customHeight="1">
      <c r="A9" s="46"/>
      <c r="B9" s="46"/>
      <c r="C9" s="46"/>
      <c r="D9" s="46"/>
      <c r="E9" s="46"/>
      <c r="F9" s="46"/>
      <c r="G9" s="46"/>
      <c r="H9" s="46"/>
      <c r="I9" s="46"/>
      <c r="J9" s="46"/>
      <c r="K9" s="46"/>
      <c r="L9" s="46"/>
      <c r="M9" s="46"/>
      <c r="N9" s="46"/>
      <c r="O9" s="46"/>
      <c r="P9" s="46"/>
      <c r="Q9" s="46"/>
      <c r="R9" s="46"/>
      <c r="S9" s="46"/>
      <c r="T9" s="46"/>
      <c r="U9" s="46"/>
    </row>
    <row r="10" spans="1:21" ht="13.5" customHeight="1">
      <c r="A10" s="46"/>
      <c r="B10" s="46"/>
      <c r="C10" s="46"/>
      <c r="D10" s="46"/>
      <c r="E10" s="46"/>
      <c r="F10" s="46"/>
      <c r="G10" s="46"/>
      <c r="H10" s="46"/>
      <c r="I10" s="46"/>
      <c r="J10" s="46"/>
      <c r="K10" s="46"/>
      <c r="L10" s="46"/>
      <c r="M10" s="46"/>
      <c r="N10" s="46"/>
      <c r="O10" s="46"/>
      <c r="P10" s="46"/>
      <c r="Q10" s="46"/>
      <c r="R10" s="46"/>
      <c r="S10" s="46"/>
      <c r="T10" s="46"/>
      <c r="U10" s="46"/>
    </row>
    <row r="11" spans="1:21" ht="13.5" customHeight="1">
      <c r="A11" s="46"/>
      <c r="B11" s="46"/>
      <c r="C11" s="46"/>
      <c r="D11" s="46"/>
      <c r="E11" s="46"/>
      <c r="F11" s="46"/>
      <c r="G11" s="46"/>
      <c r="H11" s="46"/>
      <c r="I11" s="46"/>
      <c r="J11" s="46"/>
      <c r="K11" s="46"/>
      <c r="L11" s="46"/>
      <c r="M11" s="46"/>
      <c r="N11" s="46"/>
      <c r="O11" s="46"/>
      <c r="P11" s="46"/>
      <c r="Q11" s="46"/>
      <c r="R11" s="46"/>
      <c r="S11" s="46"/>
      <c r="T11" s="46"/>
      <c r="U11" s="46"/>
    </row>
    <row r="12" spans="1:21" ht="13.5" customHeight="1">
      <c r="A12" s="46"/>
      <c r="B12" s="46"/>
      <c r="C12" s="46"/>
      <c r="D12" s="46"/>
      <c r="E12" s="46"/>
      <c r="F12" s="46"/>
      <c r="G12" s="46"/>
      <c r="H12" s="46"/>
      <c r="I12" s="46"/>
      <c r="J12" s="46"/>
      <c r="K12" s="46"/>
      <c r="L12" s="46"/>
      <c r="M12" s="46"/>
      <c r="N12" s="46"/>
      <c r="O12" s="46"/>
      <c r="P12" s="46"/>
      <c r="Q12" s="46"/>
      <c r="R12" s="46"/>
      <c r="S12" s="46"/>
      <c r="T12" s="46"/>
      <c r="U12" s="46"/>
    </row>
    <row r="13" spans="1:21" ht="13.5" customHeight="1">
      <c r="A13" s="46"/>
      <c r="B13" s="46"/>
      <c r="C13" s="46"/>
      <c r="D13" s="46"/>
      <c r="E13" s="46"/>
      <c r="F13" s="46"/>
      <c r="G13" s="46"/>
      <c r="H13" s="46"/>
      <c r="I13" s="46"/>
      <c r="J13" s="46"/>
      <c r="K13" s="46"/>
      <c r="L13" s="46"/>
      <c r="M13" s="46"/>
      <c r="N13" s="46"/>
      <c r="O13" s="46"/>
      <c r="P13" s="46"/>
      <c r="Q13" s="46"/>
      <c r="R13" s="46"/>
      <c r="S13" s="46"/>
      <c r="T13" s="46"/>
      <c r="U13" s="46"/>
    </row>
    <row r="14" spans="1:21" ht="13.5" customHeight="1">
      <c r="A14" s="46"/>
      <c r="B14" s="46"/>
      <c r="C14" s="46"/>
      <c r="D14" s="46"/>
      <c r="E14" s="46"/>
      <c r="F14" s="46"/>
      <c r="G14" s="46"/>
      <c r="H14" s="46"/>
      <c r="I14" s="46"/>
      <c r="J14" s="46"/>
      <c r="K14" s="46"/>
      <c r="L14" s="46"/>
      <c r="M14" s="46"/>
      <c r="N14" s="46"/>
      <c r="O14" s="46"/>
      <c r="P14" s="46"/>
      <c r="Q14" s="46"/>
      <c r="R14" s="46"/>
      <c r="S14" s="46"/>
      <c r="T14" s="46"/>
      <c r="U14" s="46"/>
    </row>
    <row r="15" spans="1:21" ht="13.5" customHeight="1">
      <c r="A15" s="46"/>
      <c r="B15" s="46"/>
      <c r="C15" s="46"/>
      <c r="D15" s="46"/>
      <c r="E15" s="46"/>
      <c r="F15" s="46"/>
      <c r="G15" s="46"/>
      <c r="H15" s="46"/>
      <c r="I15" s="46"/>
      <c r="J15" s="46"/>
      <c r="K15" s="46"/>
      <c r="L15" s="46"/>
      <c r="M15" s="46"/>
      <c r="N15" s="46"/>
      <c r="O15" s="46"/>
      <c r="P15" s="46"/>
      <c r="Q15" s="46"/>
      <c r="R15" s="46"/>
      <c r="S15" s="46"/>
      <c r="T15" s="46"/>
      <c r="U15" s="46"/>
    </row>
    <row r="16" spans="1:21" ht="13.5" customHeight="1">
      <c r="A16" s="46"/>
      <c r="B16" s="46"/>
      <c r="C16" s="46"/>
      <c r="D16" s="46"/>
      <c r="E16" s="46"/>
      <c r="F16" s="46"/>
      <c r="G16" s="46"/>
      <c r="H16" s="46"/>
      <c r="I16" s="46"/>
      <c r="J16" s="46"/>
      <c r="K16" s="46"/>
      <c r="L16" s="46"/>
      <c r="M16" s="46"/>
      <c r="N16" s="46"/>
      <c r="O16" s="46"/>
      <c r="P16" s="46"/>
      <c r="Q16" s="46"/>
      <c r="R16" s="46"/>
      <c r="S16" s="46"/>
      <c r="T16" s="46"/>
      <c r="U16" s="46"/>
    </row>
    <row r="17" spans="1:21" ht="13.5" customHeight="1">
      <c r="A17" s="46"/>
      <c r="B17" s="46"/>
      <c r="C17" s="46"/>
      <c r="D17" s="46"/>
      <c r="E17" s="46"/>
      <c r="F17" s="46"/>
      <c r="G17" s="46"/>
      <c r="H17" s="46"/>
      <c r="I17" s="46"/>
      <c r="J17" s="46"/>
      <c r="K17" s="46"/>
      <c r="L17" s="46"/>
      <c r="M17" s="46"/>
      <c r="N17" s="46"/>
      <c r="O17" s="46"/>
      <c r="P17" s="46"/>
      <c r="Q17" s="46"/>
      <c r="R17" s="46"/>
      <c r="S17" s="46"/>
      <c r="T17" s="46"/>
      <c r="U17" s="46"/>
    </row>
    <row r="18" spans="1:21" ht="13.5" customHeight="1">
      <c r="A18" s="46"/>
      <c r="B18" s="46"/>
      <c r="C18" s="46"/>
      <c r="D18" s="46"/>
      <c r="E18" s="46"/>
      <c r="F18" s="46"/>
      <c r="G18" s="46"/>
      <c r="H18" s="46"/>
      <c r="I18" s="46"/>
      <c r="J18" s="46"/>
      <c r="K18" s="46"/>
      <c r="L18" s="46"/>
      <c r="M18" s="46"/>
      <c r="N18" s="46"/>
      <c r="O18" s="46"/>
      <c r="P18" s="46"/>
      <c r="Q18" s="46"/>
      <c r="R18" s="46"/>
      <c r="S18" s="46"/>
      <c r="T18" s="46"/>
      <c r="U18" s="46"/>
    </row>
    <row r="19" spans="1:21" ht="13.5" customHeight="1">
      <c r="A19" s="46"/>
      <c r="B19" s="46"/>
      <c r="C19" s="46"/>
      <c r="D19" s="46"/>
      <c r="E19" s="46"/>
      <c r="F19" s="46"/>
      <c r="G19" s="46"/>
      <c r="H19" s="46"/>
      <c r="I19" s="46"/>
      <c r="J19" s="46"/>
      <c r="K19" s="46"/>
      <c r="L19" s="46"/>
      <c r="M19" s="46"/>
      <c r="N19" s="46"/>
      <c r="O19" s="46"/>
      <c r="P19" s="46"/>
      <c r="Q19" s="46"/>
      <c r="R19" s="46"/>
      <c r="S19" s="46"/>
      <c r="T19" s="46"/>
      <c r="U19" s="46"/>
    </row>
    <row r="20" spans="1:21" ht="13.5" customHeight="1">
      <c r="A20" s="46"/>
      <c r="B20" s="46"/>
      <c r="C20" s="46"/>
      <c r="D20" s="46"/>
      <c r="E20" s="46"/>
      <c r="F20" s="46"/>
      <c r="G20" s="46"/>
      <c r="H20" s="46"/>
      <c r="I20" s="46"/>
      <c r="J20" s="46"/>
      <c r="K20" s="46"/>
      <c r="L20" s="46"/>
      <c r="M20" s="46"/>
      <c r="N20" s="46"/>
      <c r="O20" s="46"/>
      <c r="P20" s="46"/>
      <c r="Q20" s="46"/>
      <c r="R20" s="46"/>
      <c r="S20" s="46"/>
      <c r="T20" s="46"/>
      <c r="U20" s="46"/>
    </row>
    <row r="21" spans="1:21" ht="13.5" customHeight="1">
      <c r="A21" s="46"/>
      <c r="B21" s="46"/>
      <c r="C21" s="46"/>
      <c r="D21" s="46"/>
      <c r="E21" s="46"/>
      <c r="F21" s="46"/>
      <c r="G21" s="46"/>
      <c r="H21" s="46"/>
      <c r="I21" s="46"/>
      <c r="J21" s="46"/>
      <c r="K21" s="46"/>
      <c r="L21" s="46"/>
      <c r="M21" s="46"/>
      <c r="N21" s="46"/>
      <c r="O21" s="46"/>
      <c r="P21" s="46"/>
      <c r="Q21" s="46"/>
      <c r="R21" s="46"/>
      <c r="S21" s="46"/>
      <c r="T21" s="46"/>
      <c r="U21" s="46"/>
    </row>
    <row r="22" spans="1:21" ht="13.5" customHeight="1">
      <c r="A22" s="46"/>
      <c r="B22" s="46"/>
      <c r="C22" s="46"/>
      <c r="D22" s="46"/>
      <c r="E22" s="46"/>
      <c r="F22" s="46"/>
      <c r="G22" s="46"/>
      <c r="H22" s="46"/>
      <c r="I22" s="46"/>
      <c r="J22" s="46"/>
      <c r="K22" s="46"/>
      <c r="L22" s="46"/>
      <c r="M22" s="46"/>
      <c r="N22" s="46"/>
      <c r="O22" s="46"/>
      <c r="P22" s="46"/>
      <c r="Q22" s="46"/>
      <c r="R22" s="46"/>
      <c r="S22" s="46"/>
      <c r="T22" s="46"/>
      <c r="U22" s="46"/>
    </row>
    <row r="23" spans="1:21" ht="13.5" customHeight="1">
      <c r="A23" s="46"/>
      <c r="B23" s="46"/>
      <c r="C23" s="46"/>
      <c r="D23" s="46"/>
      <c r="E23" s="46"/>
      <c r="F23" s="46"/>
      <c r="G23" s="46"/>
      <c r="H23" s="46"/>
      <c r="I23" s="46"/>
      <c r="J23" s="46"/>
      <c r="K23" s="46"/>
      <c r="L23" s="46"/>
      <c r="M23" s="46"/>
      <c r="N23" s="46"/>
      <c r="O23" s="46"/>
      <c r="P23" s="46"/>
      <c r="Q23" s="46"/>
      <c r="R23" s="46"/>
      <c r="S23" s="46"/>
      <c r="T23" s="46"/>
      <c r="U23" s="46"/>
    </row>
    <row r="24" spans="1:21" ht="13.5" customHeight="1">
      <c r="A24" s="46"/>
      <c r="B24" s="46"/>
      <c r="C24" s="46"/>
      <c r="D24" s="46"/>
      <c r="E24" s="46"/>
      <c r="F24" s="46"/>
      <c r="G24" s="46"/>
      <c r="H24" s="46"/>
      <c r="I24" s="46"/>
      <c r="J24" s="46"/>
      <c r="K24" s="46"/>
      <c r="L24" s="46"/>
      <c r="M24" s="46"/>
      <c r="N24" s="46"/>
      <c r="O24" s="46"/>
      <c r="P24" s="46"/>
      <c r="Q24" s="46"/>
      <c r="R24" s="46"/>
      <c r="S24" s="46"/>
      <c r="T24" s="46"/>
      <c r="U24" s="46"/>
    </row>
    <row r="25" spans="1:21" ht="13.5" customHeight="1">
      <c r="A25" s="46"/>
      <c r="B25" s="46"/>
      <c r="C25" s="46"/>
      <c r="D25" s="46"/>
      <c r="E25" s="46"/>
      <c r="F25" s="46"/>
      <c r="G25" s="46"/>
      <c r="H25" s="46"/>
      <c r="I25" s="46"/>
      <c r="J25" s="46"/>
      <c r="K25" s="46"/>
      <c r="L25" s="46"/>
      <c r="M25" s="46"/>
      <c r="N25" s="46"/>
      <c r="O25" s="46"/>
      <c r="P25" s="46"/>
      <c r="Q25" s="46"/>
      <c r="R25" s="46"/>
      <c r="S25" s="46"/>
      <c r="T25" s="46"/>
      <c r="U25" s="46"/>
    </row>
    <row r="26" spans="1:21" ht="13.5" customHeight="1">
      <c r="A26" s="46"/>
      <c r="B26" s="46"/>
      <c r="C26" s="46"/>
      <c r="D26" s="46"/>
      <c r="E26" s="46"/>
      <c r="F26" s="46"/>
      <c r="G26" s="46"/>
      <c r="H26" s="46"/>
      <c r="I26" s="46"/>
      <c r="J26" s="46"/>
      <c r="K26" s="46"/>
      <c r="L26" s="46"/>
      <c r="M26" s="46"/>
      <c r="N26" s="46"/>
      <c r="O26" s="46"/>
      <c r="P26" s="46"/>
      <c r="Q26" s="46"/>
      <c r="R26" s="46"/>
      <c r="S26" s="46"/>
      <c r="T26" s="46"/>
      <c r="U26" s="46"/>
    </row>
    <row r="27" spans="1:21" ht="13.5" customHeight="1">
      <c r="A27" s="46"/>
      <c r="B27" s="46"/>
      <c r="C27" s="46"/>
      <c r="D27" s="46"/>
      <c r="E27" s="46"/>
      <c r="F27" s="46"/>
      <c r="G27" s="46"/>
      <c r="H27" s="46"/>
      <c r="I27" s="46"/>
      <c r="J27" s="46"/>
      <c r="K27" s="46"/>
      <c r="L27" s="46"/>
      <c r="M27" s="46"/>
      <c r="N27" s="46"/>
      <c r="O27" s="46"/>
      <c r="P27" s="46"/>
      <c r="Q27" s="46"/>
      <c r="R27" s="46"/>
      <c r="S27" s="46"/>
      <c r="T27" s="46"/>
      <c r="U27" s="46"/>
    </row>
    <row r="28" spans="1:21" ht="13.5" customHeight="1">
      <c r="A28" s="46"/>
      <c r="B28" s="46"/>
      <c r="C28" s="46"/>
      <c r="D28" s="46"/>
      <c r="E28" s="46"/>
      <c r="F28" s="46"/>
      <c r="G28" s="46"/>
      <c r="H28" s="46"/>
      <c r="I28" s="46"/>
      <c r="J28" s="46"/>
      <c r="K28" s="46"/>
      <c r="L28" s="46"/>
      <c r="M28" s="46"/>
      <c r="N28" s="46"/>
      <c r="O28" s="46"/>
      <c r="P28" s="46"/>
      <c r="Q28" s="46"/>
      <c r="R28" s="46"/>
      <c r="S28" s="46"/>
      <c r="T28" s="46"/>
      <c r="U28" s="46"/>
    </row>
    <row r="29" spans="1:21" ht="13.5" customHeight="1">
      <c r="A29" s="46"/>
      <c r="B29" s="46"/>
      <c r="C29" s="46"/>
      <c r="D29" s="46"/>
      <c r="E29" s="46"/>
      <c r="F29" s="46"/>
      <c r="G29" s="46"/>
      <c r="H29" s="46"/>
      <c r="I29" s="46"/>
      <c r="J29" s="46"/>
      <c r="K29" s="46"/>
      <c r="L29" s="46"/>
      <c r="M29" s="46"/>
      <c r="N29" s="46"/>
      <c r="O29" s="46"/>
      <c r="P29" s="46"/>
      <c r="Q29" s="46"/>
      <c r="R29" s="46"/>
      <c r="S29" s="46"/>
      <c r="T29" s="46"/>
      <c r="U29" s="46"/>
    </row>
    <row r="30" spans="1:21" ht="13.5" customHeight="1">
      <c r="A30" s="46"/>
      <c r="B30" s="46"/>
      <c r="C30" s="46"/>
      <c r="D30" s="46"/>
      <c r="E30" s="46"/>
      <c r="F30" s="46"/>
      <c r="G30" s="46"/>
      <c r="H30" s="46"/>
      <c r="I30" s="46"/>
      <c r="J30" s="46"/>
      <c r="K30" s="46"/>
      <c r="L30" s="46"/>
      <c r="M30" s="46"/>
      <c r="N30" s="46"/>
      <c r="O30" s="46"/>
      <c r="P30" s="46"/>
      <c r="Q30" s="46"/>
      <c r="R30" s="46"/>
      <c r="S30" s="46"/>
      <c r="T30" s="46"/>
      <c r="U30" s="46"/>
    </row>
    <row r="31" spans="1:21" ht="13.5" customHeight="1">
      <c r="A31" s="46"/>
      <c r="B31" s="46"/>
      <c r="C31" s="46"/>
      <c r="D31" s="46"/>
      <c r="E31" s="46"/>
      <c r="F31" s="46"/>
      <c r="G31" s="46"/>
      <c r="H31" s="46"/>
      <c r="I31" s="46"/>
      <c r="J31" s="46"/>
      <c r="K31" s="46"/>
      <c r="L31" s="46"/>
      <c r="M31" s="46"/>
      <c r="N31" s="46"/>
      <c r="O31" s="46"/>
      <c r="P31" s="46"/>
      <c r="Q31" s="46"/>
      <c r="R31" s="46"/>
      <c r="S31" s="46"/>
      <c r="T31" s="46"/>
      <c r="U31" s="46"/>
    </row>
    <row r="32" spans="1:21" ht="13.5" customHeight="1">
      <c r="A32" s="46"/>
      <c r="B32" s="46"/>
      <c r="C32" s="46"/>
      <c r="D32" s="46"/>
      <c r="E32" s="46"/>
      <c r="F32" s="46"/>
      <c r="G32" s="46"/>
      <c r="H32" s="46"/>
      <c r="I32" s="46"/>
      <c r="J32" s="46"/>
      <c r="K32" s="46"/>
      <c r="L32" s="46"/>
      <c r="M32" s="46"/>
      <c r="N32" s="46"/>
      <c r="O32" s="46"/>
      <c r="P32" s="46"/>
      <c r="Q32" s="46"/>
      <c r="R32" s="46"/>
      <c r="S32" s="46"/>
      <c r="T32" s="46"/>
      <c r="U32" s="46"/>
    </row>
    <row r="33" spans="1:21" ht="13.5" customHeight="1">
      <c r="A33" s="46"/>
      <c r="B33" s="46"/>
      <c r="C33" s="46"/>
      <c r="D33" s="46"/>
      <c r="E33" s="46"/>
      <c r="F33" s="46"/>
      <c r="G33" s="46"/>
      <c r="H33" s="46"/>
      <c r="I33" s="46"/>
      <c r="J33" s="46"/>
      <c r="K33" s="46"/>
      <c r="L33" s="46"/>
      <c r="M33" s="46"/>
      <c r="N33" s="46"/>
      <c r="O33" s="46"/>
      <c r="P33" s="46"/>
      <c r="Q33" s="46"/>
      <c r="R33" s="46"/>
      <c r="S33" s="46"/>
      <c r="T33" s="46"/>
      <c r="U33" s="46"/>
    </row>
    <row r="34" spans="1:21" ht="13.5" customHeight="1">
      <c r="A34" s="46"/>
      <c r="B34" s="46"/>
      <c r="C34" s="46"/>
      <c r="D34" s="46"/>
      <c r="E34" s="46"/>
      <c r="F34" s="46"/>
      <c r="G34" s="46"/>
      <c r="H34" s="46"/>
      <c r="I34" s="46"/>
      <c r="J34" s="46"/>
      <c r="K34" s="46"/>
      <c r="L34" s="46"/>
      <c r="M34" s="46"/>
      <c r="N34" s="46"/>
      <c r="O34" s="46"/>
      <c r="P34" s="46"/>
      <c r="Q34" s="46"/>
      <c r="R34" s="46"/>
      <c r="S34" s="46"/>
      <c r="T34" s="46"/>
      <c r="U34" s="46"/>
    </row>
    <row r="35" spans="1:21" ht="13.5" customHeight="1">
      <c r="A35" s="46"/>
      <c r="B35" s="46"/>
      <c r="C35" s="46"/>
      <c r="D35" s="46"/>
      <c r="E35" s="46"/>
      <c r="F35" s="46"/>
      <c r="G35" s="46"/>
      <c r="H35" s="46"/>
      <c r="I35" s="46"/>
      <c r="J35" s="46"/>
      <c r="K35" s="46"/>
      <c r="L35" s="46"/>
      <c r="M35" s="46"/>
      <c r="N35" s="46"/>
      <c r="O35" s="46"/>
      <c r="P35" s="46"/>
      <c r="Q35" s="46"/>
      <c r="R35" s="46"/>
      <c r="S35" s="46"/>
      <c r="T35" s="46"/>
      <c r="U35" s="46"/>
    </row>
    <row r="36" spans="1:21" ht="13.5" customHeight="1">
      <c r="A36" s="46"/>
      <c r="B36" s="46"/>
      <c r="C36" s="46"/>
      <c r="D36" s="46"/>
      <c r="E36" s="46"/>
      <c r="F36" s="46"/>
      <c r="G36" s="46"/>
      <c r="H36" s="46"/>
      <c r="I36" s="46"/>
      <c r="J36" s="46"/>
      <c r="K36" s="46"/>
      <c r="L36" s="46"/>
      <c r="M36" s="46"/>
      <c r="N36" s="46"/>
      <c r="O36" s="46"/>
      <c r="P36" s="46"/>
      <c r="Q36" s="46"/>
      <c r="R36" s="46"/>
      <c r="S36" s="46"/>
      <c r="T36" s="46"/>
      <c r="U36" s="46"/>
    </row>
    <row r="37" spans="1:21" ht="13.5" customHeight="1">
      <c r="A37" s="46"/>
      <c r="B37" s="46"/>
      <c r="C37" s="46"/>
      <c r="D37" s="46"/>
      <c r="E37" s="46"/>
      <c r="F37" s="46"/>
      <c r="G37" s="46"/>
      <c r="H37" s="46"/>
      <c r="I37" s="46"/>
      <c r="J37" s="46"/>
      <c r="K37" s="46"/>
      <c r="L37" s="46"/>
      <c r="M37" s="46"/>
      <c r="N37" s="46"/>
      <c r="O37" s="46"/>
      <c r="P37" s="46"/>
      <c r="Q37" s="46"/>
      <c r="R37" s="46"/>
      <c r="S37" s="46"/>
      <c r="T37" s="46"/>
      <c r="U37" s="46"/>
    </row>
    <row r="38" spans="1:21" ht="13.5" customHeight="1">
      <c r="A38" s="46"/>
      <c r="B38" s="46"/>
      <c r="C38" s="46"/>
      <c r="D38" s="46"/>
      <c r="E38" s="46"/>
      <c r="F38" s="46"/>
      <c r="G38" s="46"/>
      <c r="H38" s="46"/>
      <c r="I38" s="46"/>
      <c r="J38" s="46"/>
      <c r="K38" s="46"/>
      <c r="L38" s="46"/>
      <c r="M38" s="46"/>
      <c r="N38" s="46"/>
      <c r="O38" s="46"/>
      <c r="P38" s="46"/>
      <c r="Q38" s="46"/>
      <c r="R38" s="46"/>
      <c r="S38" s="46"/>
      <c r="T38" s="46"/>
      <c r="U38" s="46"/>
    </row>
    <row r="39" spans="1:21" ht="13.5" customHeight="1">
      <c r="A39" s="46"/>
      <c r="B39" s="46"/>
      <c r="C39" s="46"/>
      <c r="D39" s="46"/>
      <c r="E39" s="46"/>
      <c r="F39" s="46"/>
      <c r="G39" s="46"/>
      <c r="H39" s="46"/>
      <c r="I39" s="46"/>
      <c r="J39" s="46"/>
      <c r="K39" s="46"/>
      <c r="L39" s="46"/>
      <c r="M39" s="46"/>
      <c r="N39" s="46"/>
      <c r="O39" s="46"/>
      <c r="P39" s="46"/>
      <c r="Q39" s="46"/>
      <c r="R39" s="46"/>
      <c r="S39" s="46"/>
      <c r="T39" s="46"/>
      <c r="U39" s="46"/>
    </row>
    <row r="40" spans="1:21" ht="13.5" customHeight="1">
      <c r="A40" s="46"/>
      <c r="B40" s="46"/>
      <c r="C40" s="46"/>
      <c r="D40" s="46"/>
      <c r="E40" s="46"/>
      <c r="F40" s="46"/>
      <c r="G40" s="46"/>
      <c r="H40" s="46"/>
      <c r="I40" s="46"/>
      <c r="J40" s="46"/>
      <c r="K40" s="46"/>
      <c r="L40" s="46"/>
      <c r="M40" s="46"/>
      <c r="N40" s="46"/>
      <c r="O40" s="46"/>
      <c r="P40" s="46"/>
      <c r="Q40" s="46"/>
      <c r="R40" s="46"/>
      <c r="S40" s="46"/>
      <c r="T40" s="46"/>
      <c r="U40" s="46"/>
    </row>
    <row r="41" spans="1:21" ht="13.5" customHeight="1">
      <c r="A41" s="46"/>
      <c r="B41" s="46"/>
      <c r="C41" s="46"/>
      <c r="D41" s="46"/>
      <c r="E41" s="46"/>
      <c r="F41" s="46"/>
      <c r="G41" s="46"/>
      <c r="H41" s="46"/>
      <c r="I41" s="46"/>
      <c r="J41" s="46"/>
      <c r="K41" s="46"/>
      <c r="L41" s="46"/>
      <c r="M41" s="46"/>
      <c r="N41" s="46"/>
      <c r="O41" s="46"/>
      <c r="P41" s="46"/>
      <c r="Q41" s="46"/>
      <c r="R41" s="46"/>
      <c r="S41" s="46"/>
      <c r="T41" s="46"/>
      <c r="U41" s="46"/>
    </row>
    <row r="42" spans="1:21" ht="13.5" customHeight="1">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c r="A45" s="46"/>
      <c r="B45" s="1164" t="s">
        <v>9</v>
      </c>
      <c r="C45" s="1165"/>
      <c r="D45" s="56"/>
      <c r="E45" s="1170" t="s">
        <v>10</v>
      </c>
      <c r="F45" s="1170"/>
      <c r="G45" s="1170"/>
      <c r="H45" s="1170"/>
      <c r="I45" s="1170"/>
      <c r="J45" s="1171"/>
      <c r="K45" s="57">
        <v>1385</v>
      </c>
      <c r="L45" s="58">
        <v>1399</v>
      </c>
      <c r="M45" s="58">
        <v>1484</v>
      </c>
      <c r="N45" s="58">
        <v>1466</v>
      </c>
      <c r="O45" s="59">
        <v>1442</v>
      </c>
      <c r="P45" s="46"/>
      <c r="Q45" s="46"/>
      <c r="R45" s="46"/>
      <c r="S45" s="46"/>
      <c r="T45" s="46"/>
      <c r="U45" s="46"/>
    </row>
    <row r="46" spans="1:21" ht="30.75" customHeight="1">
      <c r="A46" s="46"/>
      <c r="B46" s="1166"/>
      <c r="C46" s="1167"/>
      <c r="D46" s="60"/>
      <c r="E46" s="1172" t="s">
        <v>11</v>
      </c>
      <c r="F46" s="1172"/>
      <c r="G46" s="1172"/>
      <c r="H46" s="1172"/>
      <c r="I46" s="1172"/>
      <c r="J46" s="1173"/>
      <c r="K46" s="61" t="s">
        <v>484</v>
      </c>
      <c r="L46" s="62" t="s">
        <v>484</v>
      </c>
      <c r="M46" s="62" t="s">
        <v>484</v>
      </c>
      <c r="N46" s="62" t="s">
        <v>484</v>
      </c>
      <c r="O46" s="63" t="s">
        <v>484</v>
      </c>
      <c r="P46" s="46"/>
      <c r="Q46" s="46"/>
      <c r="R46" s="46"/>
      <c r="S46" s="46"/>
      <c r="T46" s="46"/>
      <c r="U46" s="46"/>
    </row>
    <row r="47" spans="1:21" ht="30.75" customHeight="1">
      <c r="A47" s="46"/>
      <c r="B47" s="1166"/>
      <c r="C47" s="1167"/>
      <c r="D47" s="60"/>
      <c r="E47" s="1172" t="s">
        <v>12</v>
      </c>
      <c r="F47" s="1172"/>
      <c r="G47" s="1172"/>
      <c r="H47" s="1172"/>
      <c r="I47" s="1172"/>
      <c r="J47" s="1173"/>
      <c r="K47" s="61" t="s">
        <v>484</v>
      </c>
      <c r="L47" s="62" t="s">
        <v>484</v>
      </c>
      <c r="M47" s="62" t="s">
        <v>484</v>
      </c>
      <c r="N47" s="62" t="s">
        <v>484</v>
      </c>
      <c r="O47" s="63" t="s">
        <v>484</v>
      </c>
      <c r="P47" s="46"/>
      <c r="Q47" s="46"/>
      <c r="R47" s="46"/>
      <c r="S47" s="46"/>
      <c r="T47" s="46"/>
      <c r="U47" s="46"/>
    </row>
    <row r="48" spans="1:21" ht="30.75" customHeight="1">
      <c r="A48" s="46"/>
      <c r="B48" s="1166"/>
      <c r="C48" s="1167"/>
      <c r="D48" s="60"/>
      <c r="E48" s="1172" t="s">
        <v>13</v>
      </c>
      <c r="F48" s="1172"/>
      <c r="G48" s="1172"/>
      <c r="H48" s="1172"/>
      <c r="I48" s="1172"/>
      <c r="J48" s="1173"/>
      <c r="K48" s="61">
        <v>319</v>
      </c>
      <c r="L48" s="62">
        <v>317</v>
      </c>
      <c r="M48" s="62">
        <v>318</v>
      </c>
      <c r="N48" s="62">
        <v>278</v>
      </c>
      <c r="O48" s="63">
        <v>297</v>
      </c>
      <c r="P48" s="46"/>
      <c r="Q48" s="46"/>
      <c r="R48" s="46"/>
      <c r="S48" s="46"/>
      <c r="T48" s="46"/>
      <c r="U48" s="46"/>
    </row>
    <row r="49" spans="1:21" ht="30.75" customHeight="1">
      <c r="A49" s="46"/>
      <c r="B49" s="1166"/>
      <c r="C49" s="1167"/>
      <c r="D49" s="60"/>
      <c r="E49" s="1172" t="s">
        <v>14</v>
      </c>
      <c r="F49" s="1172"/>
      <c r="G49" s="1172"/>
      <c r="H49" s="1172"/>
      <c r="I49" s="1172"/>
      <c r="J49" s="1173"/>
      <c r="K49" s="61">
        <v>57</v>
      </c>
      <c r="L49" s="62">
        <v>58</v>
      </c>
      <c r="M49" s="62">
        <v>43</v>
      </c>
      <c r="N49" s="62">
        <v>43</v>
      </c>
      <c r="O49" s="63">
        <v>51</v>
      </c>
      <c r="P49" s="46"/>
      <c r="Q49" s="46"/>
      <c r="R49" s="46"/>
      <c r="S49" s="46"/>
      <c r="T49" s="46"/>
      <c r="U49" s="46"/>
    </row>
    <row r="50" spans="1:21" ht="30.75" customHeight="1">
      <c r="A50" s="46"/>
      <c r="B50" s="1166"/>
      <c r="C50" s="1167"/>
      <c r="D50" s="60"/>
      <c r="E50" s="1172" t="s">
        <v>15</v>
      </c>
      <c r="F50" s="1172"/>
      <c r="G50" s="1172"/>
      <c r="H50" s="1172"/>
      <c r="I50" s="1172"/>
      <c r="J50" s="1173"/>
      <c r="K50" s="61" t="s">
        <v>484</v>
      </c>
      <c r="L50" s="62" t="s">
        <v>484</v>
      </c>
      <c r="M50" s="62" t="s">
        <v>484</v>
      </c>
      <c r="N50" s="62" t="s">
        <v>484</v>
      </c>
      <c r="O50" s="63" t="s">
        <v>484</v>
      </c>
      <c r="P50" s="46"/>
      <c r="Q50" s="46"/>
      <c r="R50" s="46"/>
      <c r="S50" s="46"/>
      <c r="T50" s="46"/>
      <c r="U50" s="46"/>
    </row>
    <row r="51" spans="1:21" ht="30.75" customHeight="1">
      <c r="A51" s="46"/>
      <c r="B51" s="1168"/>
      <c r="C51" s="1169"/>
      <c r="D51" s="64"/>
      <c r="E51" s="1172" t="s">
        <v>16</v>
      </c>
      <c r="F51" s="1172"/>
      <c r="G51" s="1172"/>
      <c r="H51" s="1172"/>
      <c r="I51" s="1172"/>
      <c r="J51" s="1173"/>
      <c r="K51" s="61" t="s">
        <v>484</v>
      </c>
      <c r="L51" s="62" t="s">
        <v>484</v>
      </c>
      <c r="M51" s="62" t="s">
        <v>484</v>
      </c>
      <c r="N51" s="62" t="s">
        <v>484</v>
      </c>
      <c r="O51" s="63" t="s">
        <v>484</v>
      </c>
      <c r="P51" s="46"/>
      <c r="Q51" s="46"/>
      <c r="R51" s="46"/>
      <c r="S51" s="46"/>
      <c r="T51" s="46"/>
      <c r="U51" s="46"/>
    </row>
    <row r="52" spans="1:21" ht="30.75" customHeight="1">
      <c r="A52" s="46"/>
      <c r="B52" s="1174" t="s">
        <v>17</v>
      </c>
      <c r="C52" s="1175"/>
      <c r="D52" s="64"/>
      <c r="E52" s="1172" t="s">
        <v>18</v>
      </c>
      <c r="F52" s="1172"/>
      <c r="G52" s="1172"/>
      <c r="H52" s="1172"/>
      <c r="I52" s="1172"/>
      <c r="J52" s="1173"/>
      <c r="K52" s="61">
        <v>1158</v>
      </c>
      <c r="L52" s="62">
        <v>1146</v>
      </c>
      <c r="M52" s="62">
        <v>1168</v>
      </c>
      <c r="N52" s="62">
        <v>1141</v>
      </c>
      <c r="O52" s="63">
        <v>1103</v>
      </c>
      <c r="P52" s="46"/>
      <c r="Q52" s="46"/>
      <c r="R52" s="46"/>
      <c r="S52" s="46"/>
      <c r="T52" s="46"/>
      <c r="U52" s="46"/>
    </row>
    <row r="53" spans="1:21" ht="30.75" customHeight="1" thickBot="1">
      <c r="A53" s="46"/>
      <c r="B53" s="1176" t="s">
        <v>19</v>
      </c>
      <c r="C53" s="1177"/>
      <c r="D53" s="65"/>
      <c r="E53" s="1178" t="s">
        <v>20</v>
      </c>
      <c r="F53" s="1178"/>
      <c r="G53" s="1178"/>
      <c r="H53" s="1178"/>
      <c r="I53" s="1178"/>
      <c r="J53" s="1179"/>
      <c r="K53" s="66">
        <v>603</v>
      </c>
      <c r="L53" s="67">
        <v>628</v>
      </c>
      <c r="M53" s="67">
        <v>677</v>
      </c>
      <c r="N53" s="67">
        <v>646</v>
      </c>
      <c r="O53" s="68">
        <v>687</v>
      </c>
      <c r="P53" s="46"/>
      <c r="Q53" s="46"/>
      <c r="R53" s="46"/>
      <c r="S53" s="46"/>
      <c r="T53" s="46"/>
      <c r="U53" s="46"/>
    </row>
    <row r="54" spans="1:21" ht="24" customHeight="1">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c r="B58" s="1180" t="s">
        <v>24</v>
      </c>
      <c r="C58" s="1181"/>
      <c r="D58" s="1186" t="s">
        <v>25</v>
      </c>
      <c r="E58" s="1187"/>
      <c r="F58" s="1187"/>
      <c r="G58" s="1187"/>
      <c r="H58" s="1187"/>
      <c r="I58" s="1187"/>
      <c r="J58" s="1188"/>
      <c r="K58" s="81"/>
      <c r="L58" s="82"/>
      <c r="M58" s="82"/>
      <c r="N58" s="82"/>
      <c r="O58" s="83"/>
    </row>
    <row r="59" spans="1:21" ht="31.5" customHeight="1">
      <c r="B59" s="1182"/>
      <c r="C59" s="1183"/>
      <c r="D59" s="1189" t="s">
        <v>26</v>
      </c>
      <c r="E59" s="1190"/>
      <c r="F59" s="1190"/>
      <c r="G59" s="1190"/>
      <c r="H59" s="1190"/>
      <c r="I59" s="1190"/>
      <c r="J59" s="1191"/>
      <c r="K59" s="84"/>
      <c r="L59" s="85"/>
      <c r="M59" s="85"/>
      <c r="N59" s="85"/>
      <c r="O59" s="86"/>
    </row>
    <row r="60" spans="1:21" ht="31.5" customHeight="1" thickBot="1">
      <c r="B60" s="1184"/>
      <c r="C60" s="1185"/>
      <c r="D60" s="1192" t="s">
        <v>27</v>
      </c>
      <c r="E60" s="1193"/>
      <c r="F60" s="1193"/>
      <c r="G60" s="1193"/>
      <c r="H60" s="1193"/>
      <c r="I60" s="1193"/>
      <c r="J60" s="1194"/>
      <c r="K60" s="87"/>
      <c r="L60" s="88"/>
      <c r="M60" s="88"/>
      <c r="N60" s="88"/>
      <c r="O60" s="89"/>
    </row>
    <row r="61" spans="1:21" ht="24" customHeight="1">
      <c r="B61" s="90"/>
      <c r="C61" s="90"/>
      <c r="D61" s="91" t="s">
        <v>28</v>
      </c>
      <c r="E61" s="92"/>
      <c r="F61" s="92"/>
      <c r="G61" s="92"/>
      <c r="H61" s="92"/>
      <c r="I61" s="92"/>
      <c r="J61" s="92"/>
      <c r="K61" s="92"/>
      <c r="L61" s="92"/>
      <c r="M61" s="92"/>
      <c r="N61" s="92"/>
      <c r="O61" s="92"/>
    </row>
    <row r="62" spans="1:21" ht="24" customHeight="1">
      <c r="B62" s="93"/>
      <c r="C62" s="93"/>
      <c r="D62" s="91" t="s">
        <v>29</v>
      </c>
      <c r="E62" s="92"/>
      <c r="F62" s="92"/>
      <c r="G62" s="92"/>
      <c r="H62" s="92"/>
      <c r="I62" s="92"/>
      <c r="J62" s="92"/>
      <c r="K62" s="92"/>
      <c r="L62" s="92"/>
      <c r="M62" s="92"/>
      <c r="N62" s="92"/>
      <c r="O62" s="92"/>
    </row>
    <row r="63" spans="1:21" ht="24" customHeight="1">
      <c r="A63" s="46"/>
      <c r="B63" s="69"/>
      <c r="C63" s="46"/>
      <c r="D63" s="46"/>
      <c r="E63" s="46"/>
      <c r="F63" s="46"/>
      <c r="G63" s="46"/>
      <c r="H63" s="46"/>
      <c r="I63" s="46"/>
      <c r="J63" s="46"/>
      <c r="K63" s="46"/>
      <c r="L63" s="46"/>
      <c r="M63" s="46"/>
      <c r="N63" s="46"/>
      <c r="O63" s="46"/>
      <c r="P63" s="46"/>
      <c r="Q63" s="46"/>
      <c r="R63" s="46"/>
      <c r="S63" s="46"/>
      <c r="T63" s="46"/>
      <c r="U63" s="46"/>
    </row>
    <row r="64" spans="1:21" ht="24" customHeight="1">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RnGg2DqH0aqV/2Sak301vzQ34X+UwhG035c8nMaUL3bj670AED8g2jvpC8SvYg6X6Q+9TRAHkhlQa3hqoTaWaw==" saltValue="6gWayxA5yHLOYTSsSKjzq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39370078740157483" bottom="0.39370078740157483" header="0.19685039370078741" footer="0.19685039370078741"/>
  <pageSetup paperSize="8" scale="74" orientation="landscape" cellComments="asDisplayed" r:id="rId1"/>
  <headerFooter>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0" zoomScaleNormal="80" zoomScaleSheetLayoutView="100" workbookViewId="0"/>
  </sheetViews>
  <sheetFormatPr defaultColWidth="0" defaultRowHeight="13.5" customHeight="1" zeroHeight="1"/>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5" t="s">
        <v>7</v>
      </c>
    </row>
    <row r="40" spans="2:13" ht="27.75" customHeight="1" thickBot="1">
      <c r="B40" s="96" t="s">
        <v>8</v>
      </c>
      <c r="C40" s="97"/>
      <c r="D40" s="97"/>
      <c r="E40" s="98"/>
      <c r="F40" s="98"/>
      <c r="G40" s="98"/>
      <c r="H40" s="99" t="s">
        <v>2</v>
      </c>
      <c r="I40" s="100" t="s">
        <v>523</v>
      </c>
      <c r="J40" s="101" t="s">
        <v>524</v>
      </c>
      <c r="K40" s="101" t="s">
        <v>525</v>
      </c>
      <c r="L40" s="101" t="s">
        <v>526</v>
      </c>
      <c r="M40" s="102" t="s">
        <v>527</v>
      </c>
    </row>
    <row r="41" spans="2:13" ht="27.75" customHeight="1">
      <c r="B41" s="1195" t="s">
        <v>30</v>
      </c>
      <c r="C41" s="1196"/>
      <c r="D41" s="103"/>
      <c r="E41" s="1201" t="s">
        <v>31</v>
      </c>
      <c r="F41" s="1201"/>
      <c r="G41" s="1201"/>
      <c r="H41" s="1202"/>
      <c r="I41" s="330">
        <v>18604</v>
      </c>
      <c r="J41" s="331">
        <v>18318</v>
      </c>
      <c r="K41" s="331">
        <v>17597</v>
      </c>
      <c r="L41" s="331">
        <v>16881</v>
      </c>
      <c r="M41" s="332">
        <v>16305</v>
      </c>
    </row>
    <row r="42" spans="2:13" ht="27.75" customHeight="1">
      <c r="B42" s="1197"/>
      <c r="C42" s="1198"/>
      <c r="D42" s="104"/>
      <c r="E42" s="1203" t="s">
        <v>32</v>
      </c>
      <c r="F42" s="1203"/>
      <c r="G42" s="1203"/>
      <c r="H42" s="1204"/>
      <c r="I42" s="333" t="s">
        <v>484</v>
      </c>
      <c r="J42" s="334" t="s">
        <v>484</v>
      </c>
      <c r="K42" s="334" t="s">
        <v>484</v>
      </c>
      <c r="L42" s="334" t="s">
        <v>484</v>
      </c>
      <c r="M42" s="335" t="s">
        <v>484</v>
      </c>
    </row>
    <row r="43" spans="2:13" ht="27.75" customHeight="1">
      <c r="B43" s="1197"/>
      <c r="C43" s="1198"/>
      <c r="D43" s="104"/>
      <c r="E43" s="1203" t="s">
        <v>33</v>
      </c>
      <c r="F43" s="1203"/>
      <c r="G43" s="1203"/>
      <c r="H43" s="1204"/>
      <c r="I43" s="333">
        <v>3671</v>
      </c>
      <c r="J43" s="334">
        <v>3566</v>
      </c>
      <c r="K43" s="334">
        <v>3502</v>
      </c>
      <c r="L43" s="334">
        <v>3359</v>
      </c>
      <c r="M43" s="335">
        <v>3290</v>
      </c>
    </row>
    <row r="44" spans="2:13" ht="27.75" customHeight="1">
      <c r="B44" s="1197"/>
      <c r="C44" s="1198"/>
      <c r="D44" s="104"/>
      <c r="E44" s="1203" t="s">
        <v>34</v>
      </c>
      <c r="F44" s="1203"/>
      <c r="G44" s="1203"/>
      <c r="H44" s="1204"/>
      <c r="I44" s="333">
        <v>225</v>
      </c>
      <c r="J44" s="334">
        <v>168</v>
      </c>
      <c r="K44" s="334">
        <v>162</v>
      </c>
      <c r="L44" s="334">
        <v>127</v>
      </c>
      <c r="M44" s="335">
        <v>189</v>
      </c>
    </row>
    <row r="45" spans="2:13" ht="27.75" customHeight="1">
      <c r="B45" s="1197"/>
      <c r="C45" s="1198"/>
      <c r="D45" s="104"/>
      <c r="E45" s="1203" t="s">
        <v>35</v>
      </c>
      <c r="F45" s="1203"/>
      <c r="G45" s="1203"/>
      <c r="H45" s="1204"/>
      <c r="I45" s="333">
        <v>1122</v>
      </c>
      <c r="J45" s="334">
        <v>1010</v>
      </c>
      <c r="K45" s="334">
        <v>950</v>
      </c>
      <c r="L45" s="334">
        <v>980</v>
      </c>
      <c r="M45" s="335">
        <v>1020</v>
      </c>
    </row>
    <row r="46" spans="2:13" ht="27.75" customHeight="1">
      <c r="B46" s="1197"/>
      <c r="C46" s="1198"/>
      <c r="D46" s="105"/>
      <c r="E46" s="1203" t="s">
        <v>36</v>
      </c>
      <c r="F46" s="1203"/>
      <c r="G46" s="1203"/>
      <c r="H46" s="1204"/>
      <c r="I46" s="333" t="s">
        <v>484</v>
      </c>
      <c r="J46" s="334" t="s">
        <v>484</v>
      </c>
      <c r="K46" s="334" t="s">
        <v>484</v>
      </c>
      <c r="L46" s="334" t="s">
        <v>484</v>
      </c>
      <c r="M46" s="335" t="s">
        <v>484</v>
      </c>
    </row>
    <row r="47" spans="2:13" ht="27.75" customHeight="1">
      <c r="B47" s="1197"/>
      <c r="C47" s="1198"/>
      <c r="D47" s="106"/>
      <c r="E47" s="1205" t="s">
        <v>37</v>
      </c>
      <c r="F47" s="1206"/>
      <c r="G47" s="1206"/>
      <c r="H47" s="1207"/>
      <c r="I47" s="333" t="s">
        <v>484</v>
      </c>
      <c r="J47" s="334" t="s">
        <v>484</v>
      </c>
      <c r="K47" s="334" t="s">
        <v>484</v>
      </c>
      <c r="L47" s="334" t="s">
        <v>484</v>
      </c>
      <c r="M47" s="335" t="s">
        <v>484</v>
      </c>
    </row>
    <row r="48" spans="2:13" ht="27.75" customHeight="1">
      <c r="B48" s="1197"/>
      <c r="C48" s="1198"/>
      <c r="D48" s="104"/>
      <c r="E48" s="1203" t="s">
        <v>38</v>
      </c>
      <c r="F48" s="1203"/>
      <c r="G48" s="1203"/>
      <c r="H48" s="1204"/>
      <c r="I48" s="333" t="s">
        <v>484</v>
      </c>
      <c r="J48" s="334" t="s">
        <v>484</v>
      </c>
      <c r="K48" s="334" t="s">
        <v>484</v>
      </c>
      <c r="L48" s="334" t="s">
        <v>484</v>
      </c>
      <c r="M48" s="335" t="s">
        <v>484</v>
      </c>
    </row>
    <row r="49" spans="2:13" ht="27.75" customHeight="1">
      <c r="B49" s="1199"/>
      <c r="C49" s="1200"/>
      <c r="D49" s="104"/>
      <c r="E49" s="1203" t="s">
        <v>39</v>
      </c>
      <c r="F49" s="1203"/>
      <c r="G49" s="1203"/>
      <c r="H49" s="1204"/>
      <c r="I49" s="333" t="s">
        <v>484</v>
      </c>
      <c r="J49" s="334" t="s">
        <v>484</v>
      </c>
      <c r="K49" s="334" t="s">
        <v>484</v>
      </c>
      <c r="L49" s="334" t="s">
        <v>484</v>
      </c>
      <c r="M49" s="335" t="s">
        <v>484</v>
      </c>
    </row>
    <row r="50" spans="2:13" ht="27.75" customHeight="1">
      <c r="B50" s="1208" t="s">
        <v>40</v>
      </c>
      <c r="C50" s="1209"/>
      <c r="D50" s="107"/>
      <c r="E50" s="1203" t="s">
        <v>41</v>
      </c>
      <c r="F50" s="1203"/>
      <c r="G50" s="1203"/>
      <c r="H50" s="1204"/>
      <c r="I50" s="333">
        <v>3974</v>
      </c>
      <c r="J50" s="334">
        <v>5085</v>
      </c>
      <c r="K50" s="334">
        <v>5536</v>
      </c>
      <c r="L50" s="334">
        <v>5784</v>
      </c>
      <c r="M50" s="335">
        <v>5362</v>
      </c>
    </row>
    <row r="51" spans="2:13" ht="27.75" customHeight="1">
      <c r="B51" s="1197"/>
      <c r="C51" s="1198"/>
      <c r="D51" s="104"/>
      <c r="E51" s="1203" t="s">
        <v>42</v>
      </c>
      <c r="F51" s="1203"/>
      <c r="G51" s="1203"/>
      <c r="H51" s="1204"/>
      <c r="I51" s="333" t="s">
        <v>484</v>
      </c>
      <c r="J51" s="334" t="s">
        <v>484</v>
      </c>
      <c r="K51" s="334" t="s">
        <v>484</v>
      </c>
      <c r="L51" s="334" t="s">
        <v>484</v>
      </c>
      <c r="M51" s="335" t="s">
        <v>484</v>
      </c>
    </row>
    <row r="52" spans="2:13" ht="27.75" customHeight="1">
      <c r="B52" s="1199"/>
      <c r="C52" s="1200"/>
      <c r="D52" s="104"/>
      <c r="E52" s="1203" t="s">
        <v>43</v>
      </c>
      <c r="F52" s="1203"/>
      <c r="G52" s="1203"/>
      <c r="H52" s="1204"/>
      <c r="I52" s="333">
        <v>14017</v>
      </c>
      <c r="J52" s="334">
        <v>13713</v>
      </c>
      <c r="K52" s="334">
        <v>13115</v>
      </c>
      <c r="L52" s="334">
        <v>12428</v>
      </c>
      <c r="M52" s="335">
        <v>11880</v>
      </c>
    </row>
    <row r="53" spans="2:13" ht="27.75" customHeight="1" thickBot="1">
      <c r="B53" s="1210" t="s">
        <v>19</v>
      </c>
      <c r="C53" s="1211"/>
      <c r="D53" s="108"/>
      <c r="E53" s="1212" t="s">
        <v>44</v>
      </c>
      <c r="F53" s="1212"/>
      <c r="G53" s="1212"/>
      <c r="H53" s="1213"/>
      <c r="I53" s="336">
        <v>5629</v>
      </c>
      <c r="J53" s="337">
        <v>4265</v>
      </c>
      <c r="K53" s="337">
        <v>3560</v>
      </c>
      <c r="L53" s="337">
        <v>3135</v>
      </c>
      <c r="M53" s="338">
        <v>3562</v>
      </c>
    </row>
    <row r="54" spans="2:13" ht="27.75" customHeight="1">
      <c r="B54" s="109"/>
      <c r="C54" s="110"/>
      <c r="D54" s="110"/>
      <c r="E54" s="111"/>
      <c r="F54" s="111"/>
      <c r="G54" s="111"/>
      <c r="H54" s="111"/>
      <c r="I54" s="112"/>
      <c r="J54" s="112"/>
      <c r="K54" s="112"/>
      <c r="L54" s="112"/>
      <c r="M54" s="112"/>
    </row>
    <row r="55" spans="2:13"/>
  </sheetData>
  <sheetProtection algorithmName="SHA-512" hashValue="JRDAbWiE0TZDR8q7i0FVzWCfg5fmk20T3z3FAvtUDrBXZIK5Se8hJ/xUnl1NMcn2OgVMw1EsEZDs2zhtD+7aIA==" saltValue="vAhybED9K6qSYG7q3ITw/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39370078740157483" bottom="0.39370078740157483" header="0.19685039370078741" footer="0.19685039370078741"/>
  <pageSetup paperSize="8" scale="85" orientation="landscape" cellComments="asDisplayed" r:id="rId1"/>
  <headerFooter>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0" zoomScaleNormal="80" zoomScaleSheetLayoutView="100" workbookViewId="0"/>
  </sheetViews>
  <sheetFormatPr defaultColWidth="0" defaultRowHeight="13.5"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3" t="s">
        <v>45</v>
      </c>
    </row>
    <row r="54" spans="2:8" ht="29.25" customHeight="1" thickBot="1">
      <c r="B54" s="114" t="s">
        <v>1</v>
      </c>
      <c r="C54" s="115"/>
      <c r="D54" s="115"/>
      <c r="E54" s="116" t="s">
        <v>2</v>
      </c>
      <c r="F54" s="117" t="s">
        <v>525</v>
      </c>
      <c r="G54" s="117" t="s">
        <v>526</v>
      </c>
      <c r="H54" s="118" t="s">
        <v>527</v>
      </c>
    </row>
    <row r="55" spans="2:8" ht="52.5" customHeight="1">
      <c r="B55" s="119"/>
      <c r="C55" s="1222" t="s">
        <v>46</v>
      </c>
      <c r="D55" s="1222"/>
      <c r="E55" s="1223"/>
      <c r="F55" s="339">
        <v>2179</v>
      </c>
      <c r="G55" s="339">
        <v>2479</v>
      </c>
      <c r="H55" s="340">
        <v>2127</v>
      </c>
    </row>
    <row r="56" spans="2:8" ht="52.5" customHeight="1">
      <c r="B56" s="120"/>
      <c r="C56" s="1224" t="s">
        <v>47</v>
      </c>
      <c r="D56" s="1224"/>
      <c r="E56" s="1225"/>
      <c r="F56" s="341">
        <v>1083</v>
      </c>
      <c r="G56" s="341">
        <v>1033</v>
      </c>
      <c r="H56" s="342">
        <v>983</v>
      </c>
    </row>
    <row r="57" spans="2:8" ht="53.25" customHeight="1">
      <c r="B57" s="120"/>
      <c r="C57" s="1226" t="s">
        <v>48</v>
      </c>
      <c r="D57" s="1226"/>
      <c r="E57" s="1227"/>
      <c r="F57" s="343">
        <v>1190</v>
      </c>
      <c r="G57" s="343">
        <v>1249</v>
      </c>
      <c r="H57" s="344">
        <v>1134</v>
      </c>
    </row>
    <row r="58" spans="2:8" ht="45.75" customHeight="1">
      <c r="B58" s="121"/>
      <c r="C58" s="1214" t="s">
        <v>555</v>
      </c>
      <c r="D58" s="1215"/>
      <c r="E58" s="1216"/>
      <c r="F58" s="345">
        <v>1061</v>
      </c>
      <c r="G58" s="345">
        <v>1148</v>
      </c>
      <c r="H58" s="346">
        <v>1006</v>
      </c>
    </row>
    <row r="59" spans="2:8" ht="45.75" customHeight="1">
      <c r="B59" s="121"/>
      <c r="C59" s="1214" t="s">
        <v>556</v>
      </c>
      <c r="D59" s="1215"/>
      <c r="E59" s="1216"/>
      <c r="F59" s="345">
        <v>43</v>
      </c>
      <c r="G59" s="345">
        <v>44</v>
      </c>
      <c r="H59" s="346">
        <v>63</v>
      </c>
    </row>
    <row r="60" spans="2:8" ht="45.75" customHeight="1">
      <c r="B60" s="121"/>
      <c r="C60" s="1214" t="s">
        <v>557</v>
      </c>
      <c r="D60" s="1215"/>
      <c r="E60" s="1216"/>
      <c r="F60" s="345">
        <v>38</v>
      </c>
      <c r="G60" s="345">
        <v>40</v>
      </c>
      <c r="H60" s="346">
        <v>49</v>
      </c>
    </row>
    <row r="61" spans="2:8" ht="45.75" customHeight="1">
      <c r="B61" s="121"/>
      <c r="C61" s="1214" t="s">
        <v>558</v>
      </c>
      <c r="D61" s="1215"/>
      <c r="E61" s="1216"/>
      <c r="F61" s="345">
        <v>29</v>
      </c>
      <c r="G61" s="345">
        <v>7</v>
      </c>
      <c r="H61" s="346">
        <v>11</v>
      </c>
    </row>
    <row r="62" spans="2:8" ht="45.75" customHeight="1" thickBot="1">
      <c r="B62" s="122"/>
      <c r="C62" s="1217" t="s">
        <v>559</v>
      </c>
      <c r="D62" s="1218"/>
      <c r="E62" s="1219"/>
      <c r="F62" s="347">
        <v>19</v>
      </c>
      <c r="G62" s="347">
        <v>10</v>
      </c>
      <c r="H62" s="348">
        <v>5</v>
      </c>
    </row>
    <row r="63" spans="2:8" ht="52.5" customHeight="1" thickBot="1">
      <c r="B63" s="123"/>
      <c r="C63" s="1220" t="s">
        <v>49</v>
      </c>
      <c r="D63" s="1220"/>
      <c r="E63" s="1221"/>
      <c r="F63" s="349">
        <v>4453</v>
      </c>
      <c r="G63" s="349">
        <v>4761</v>
      </c>
      <c r="H63" s="350">
        <v>4244</v>
      </c>
    </row>
    <row r="64" spans="2:8"/>
  </sheetData>
  <sheetProtection algorithmName="SHA-512" hashValue="5MWwUVdNFvRC4pkcADmO2d+5T21RO5nk2L4Haqeh2KdeBh9ezInfXrTXn4xhVjn1fwauCGNk74M56e6ffmE8RQ==" saltValue="edDAzDIDIRUfIdS35BLDf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39370078740157483" bottom="0.39370078740157483" header="0.19685039370078741" footer="0.19685039370078741"/>
  <pageSetup paperSize="8" scale="60" orientation="landscape" cellComments="asDisplayed" r:id="rId1"/>
  <headerFooter>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18853-67CA-4A4A-ADA3-36BB5EC1C786}">
  <sheetPr>
    <pageSetUpPr fitToPage="1"/>
  </sheetPr>
  <dimension ref="A1:DE85"/>
  <sheetViews>
    <sheetView showGridLines="0" zoomScale="80" zoomScaleNormal="80" zoomScaleSheetLayoutView="55" workbookViewId="0"/>
  </sheetViews>
  <sheetFormatPr defaultColWidth="0" defaultRowHeight="13.5" customHeight="1" zeroHeight="1"/>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c r="A1" s="351"/>
      <c r="B1" s="352"/>
      <c r="DD1" s="243"/>
      <c r="DE1" s="243"/>
    </row>
    <row r="2" spans="1:109" ht="25.5" customHeight="1">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c r="DD19" s="243"/>
      <c r="DE19" s="243"/>
    </row>
    <row r="20" spans="1:109">
      <c r="DD20" s="243"/>
      <c r="DE20" s="243"/>
    </row>
    <row r="21" spans="1:109" ht="17.25" customHeight="1">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c r="B22" s="247"/>
    </row>
    <row r="23" spans="1:109">
      <c r="B23" s="247"/>
    </row>
    <row r="24" spans="1:109">
      <c r="B24" s="247"/>
    </row>
    <row r="25" spans="1:109">
      <c r="B25" s="247"/>
    </row>
    <row r="26" spans="1:109">
      <c r="B26" s="247"/>
    </row>
    <row r="27" spans="1:109">
      <c r="B27" s="247"/>
    </row>
    <row r="28" spans="1:109">
      <c r="B28" s="247"/>
    </row>
    <row r="29" spans="1:109">
      <c r="B29" s="247"/>
    </row>
    <row r="30" spans="1:109">
      <c r="B30" s="247"/>
    </row>
    <row r="31" spans="1:109">
      <c r="B31" s="247"/>
    </row>
    <row r="32" spans="1:109">
      <c r="B32" s="247"/>
    </row>
    <row r="33" spans="2:109">
      <c r="B33" s="247"/>
    </row>
    <row r="34" spans="2:109">
      <c r="B34" s="247"/>
    </row>
    <row r="35" spans="2:109">
      <c r="B35" s="247"/>
    </row>
    <row r="36" spans="2:109">
      <c r="B36" s="247"/>
    </row>
    <row r="37" spans="2:109">
      <c r="B37" s="247"/>
    </row>
    <row r="38" spans="2:109">
      <c r="B38" s="247"/>
    </row>
    <row r="39" spans="2:109">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c r="B40" s="356"/>
      <c r="DD40" s="356"/>
      <c r="DE40" s="243"/>
    </row>
    <row r="41" spans="2:109" ht="17.25">
      <c r="B41" s="244" t="s">
        <v>560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c r="B42" s="247"/>
      <c r="G42" s="357"/>
      <c r="I42" s="358"/>
      <c r="J42" s="358"/>
      <c r="K42" s="358"/>
      <c r="AM42" s="357"/>
      <c r="AN42" s="357" t="s">
        <v>561</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c r="B43" s="247"/>
      <c r="AN43" s="1236" t="s">
        <v>562</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c r="B49" s="247"/>
      <c r="AN49" s="243" t="s">
        <v>563</v>
      </c>
    </row>
    <row r="50" spans="1:109">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523</v>
      </c>
      <c r="BQ50" s="1234"/>
      <c r="BR50" s="1234"/>
      <c r="BS50" s="1234"/>
      <c r="BT50" s="1234"/>
      <c r="BU50" s="1234"/>
      <c r="BV50" s="1234"/>
      <c r="BW50" s="1234"/>
      <c r="BX50" s="1234" t="s">
        <v>524</v>
      </c>
      <c r="BY50" s="1234"/>
      <c r="BZ50" s="1234"/>
      <c r="CA50" s="1234"/>
      <c r="CB50" s="1234"/>
      <c r="CC50" s="1234"/>
      <c r="CD50" s="1234"/>
      <c r="CE50" s="1234"/>
      <c r="CF50" s="1234" t="s">
        <v>525</v>
      </c>
      <c r="CG50" s="1234"/>
      <c r="CH50" s="1234"/>
      <c r="CI50" s="1234"/>
      <c r="CJ50" s="1234"/>
      <c r="CK50" s="1234"/>
      <c r="CL50" s="1234"/>
      <c r="CM50" s="1234"/>
      <c r="CN50" s="1234" t="s">
        <v>526</v>
      </c>
      <c r="CO50" s="1234"/>
      <c r="CP50" s="1234"/>
      <c r="CQ50" s="1234"/>
      <c r="CR50" s="1234"/>
      <c r="CS50" s="1234"/>
      <c r="CT50" s="1234"/>
      <c r="CU50" s="1234"/>
      <c r="CV50" s="1234" t="s">
        <v>527</v>
      </c>
      <c r="CW50" s="1234"/>
      <c r="CX50" s="1234"/>
      <c r="CY50" s="1234"/>
      <c r="CZ50" s="1234"/>
      <c r="DA50" s="1234"/>
      <c r="DB50" s="1234"/>
      <c r="DC50" s="1234"/>
    </row>
    <row r="51" spans="1:109" ht="13.5" customHeight="1">
      <c r="B51" s="247"/>
      <c r="G51" s="1245"/>
      <c r="H51" s="1245"/>
      <c r="I51" s="1249"/>
      <c r="J51" s="1249"/>
      <c r="K51" s="1235"/>
      <c r="L51" s="1235"/>
      <c r="M51" s="1235"/>
      <c r="N51" s="1235"/>
      <c r="AM51" s="359"/>
      <c r="AN51" s="1233" t="s">
        <v>564</v>
      </c>
      <c r="AO51" s="1233"/>
      <c r="AP51" s="1233"/>
      <c r="AQ51" s="1233"/>
      <c r="AR51" s="1233"/>
      <c r="AS51" s="1233"/>
      <c r="AT51" s="1233"/>
      <c r="AU51" s="1233"/>
      <c r="AV51" s="1233"/>
      <c r="AW51" s="1233"/>
      <c r="AX51" s="1233"/>
      <c r="AY51" s="1233"/>
      <c r="AZ51" s="1233"/>
      <c r="BA51" s="1233"/>
      <c r="BB51" s="1233" t="s">
        <v>565</v>
      </c>
      <c r="BC51" s="1233"/>
      <c r="BD51" s="1233"/>
      <c r="BE51" s="1233"/>
      <c r="BF51" s="1233"/>
      <c r="BG51" s="1233"/>
      <c r="BH51" s="1233"/>
      <c r="BI51" s="1233"/>
      <c r="BJ51" s="1233"/>
      <c r="BK51" s="1233"/>
      <c r="BL51" s="1233"/>
      <c r="BM51" s="1233"/>
      <c r="BN51" s="1233"/>
      <c r="BO51" s="1233"/>
      <c r="BP51" s="1230">
        <v>57.3</v>
      </c>
      <c r="BQ51" s="1230"/>
      <c r="BR51" s="1230"/>
      <c r="BS51" s="1230"/>
      <c r="BT51" s="1230"/>
      <c r="BU51" s="1230"/>
      <c r="BV51" s="1230"/>
      <c r="BW51" s="1230"/>
      <c r="BX51" s="1230">
        <v>40.4</v>
      </c>
      <c r="BY51" s="1230"/>
      <c r="BZ51" s="1230"/>
      <c r="CA51" s="1230"/>
      <c r="CB51" s="1230"/>
      <c r="CC51" s="1230"/>
      <c r="CD51" s="1230"/>
      <c r="CE51" s="1230"/>
      <c r="CF51" s="1230">
        <v>34.4</v>
      </c>
      <c r="CG51" s="1230"/>
      <c r="CH51" s="1230"/>
      <c r="CI51" s="1230"/>
      <c r="CJ51" s="1230"/>
      <c r="CK51" s="1230"/>
      <c r="CL51" s="1230"/>
      <c r="CM51" s="1230"/>
      <c r="CN51" s="1230">
        <v>29.4</v>
      </c>
      <c r="CO51" s="1230"/>
      <c r="CP51" s="1230"/>
      <c r="CQ51" s="1230"/>
      <c r="CR51" s="1230"/>
      <c r="CS51" s="1230"/>
      <c r="CT51" s="1230"/>
      <c r="CU51" s="1230"/>
      <c r="CV51" s="1230">
        <v>32.1</v>
      </c>
      <c r="CW51" s="1230"/>
      <c r="CX51" s="1230"/>
      <c r="CY51" s="1230"/>
      <c r="CZ51" s="1230"/>
      <c r="DA51" s="1230"/>
      <c r="DB51" s="1230"/>
      <c r="DC51" s="1230"/>
    </row>
    <row r="52" spans="1:109">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566</v>
      </c>
      <c r="BC53" s="1233"/>
      <c r="BD53" s="1233"/>
      <c r="BE53" s="1233"/>
      <c r="BF53" s="1233"/>
      <c r="BG53" s="1233"/>
      <c r="BH53" s="1233"/>
      <c r="BI53" s="1233"/>
      <c r="BJ53" s="1233"/>
      <c r="BK53" s="1233"/>
      <c r="BL53" s="1233"/>
      <c r="BM53" s="1233"/>
      <c r="BN53" s="1233"/>
      <c r="BO53" s="1233"/>
      <c r="BP53" s="1230">
        <v>66.599999999999994</v>
      </c>
      <c r="BQ53" s="1230"/>
      <c r="BR53" s="1230"/>
      <c r="BS53" s="1230"/>
      <c r="BT53" s="1230"/>
      <c r="BU53" s="1230"/>
      <c r="BV53" s="1230"/>
      <c r="BW53" s="1230"/>
      <c r="BX53" s="1230">
        <v>70</v>
      </c>
      <c r="BY53" s="1230"/>
      <c r="BZ53" s="1230"/>
      <c r="CA53" s="1230"/>
      <c r="CB53" s="1230"/>
      <c r="CC53" s="1230"/>
      <c r="CD53" s="1230"/>
      <c r="CE53" s="1230"/>
      <c r="CF53" s="1230">
        <v>71.7</v>
      </c>
      <c r="CG53" s="1230"/>
      <c r="CH53" s="1230"/>
      <c r="CI53" s="1230"/>
      <c r="CJ53" s="1230"/>
      <c r="CK53" s="1230"/>
      <c r="CL53" s="1230"/>
      <c r="CM53" s="1230"/>
      <c r="CN53" s="1230">
        <v>73.5</v>
      </c>
      <c r="CO53" s="1230"/>
      <c r="CP53" s="1230"/>
      <c r="CQ53" s="1230"/>
      <c r="CR53" s="1230"/>
      <c r="CS53" s="1230"/>
      <c r="CT53" s="1230"/>
      <c r="CU53" s="1230"/>
      <c r="CV53" s="1230">
        <v>74.8</v>
      </c>
      <c r="CW53" s="1230"/>
      <c r="CX53" s="1230"/>
      <c r="CY53" s="1230"/>
      <c r="CZ53" s="1230"/>
      <c r="DA53" s="1230"/>
      <c r="DB53" s="1230"/>
      <c r="DC53" s="1230"/>
    </row>
    <row r="54" spans="1:109">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c r="A55" s="358"/>
      <c r="B55" s="247"/>
      <c r="G55" s="1228"/>
      <c r="H55" s="1228"/>
      <c r="I55" s="1228"/>
      <c r="J55" s="1228"/>
      <c r="K55" s="1235"/>
      <c r="L55" s="1235"/>
      <c r="M55" s="1235"/>
      <c r="N55" s="1235"/>
      <c r="AN55" s="1234" t="s">
        <v>567</v>
      </c>
      <c r="AO55" s="1234"/>
      <c r="AP55" s="1234"/>
      <c r="AQ55" s="1234"/>
      <c r="AR55" s="1234"/>
      <c r="AS55" s="1234"/>
      <c r="AT55" s="1234"/>
      <c r="AU55" s="1234"/>
      <c r="AV55" s="1234"/>
      <c r="AW55" s="1234"/>
      <c r="AX55" s="1234"/>
      <c r="AY55" s="1234"/>
      <c r="AZ55" s="1234"/>
      <c r="BA55" s="1234"/>
      <c r="BB55" s="1233" t="s">
        <v>565</v>
      </c>
      <c r="BC55" s="1233"/>
      <c r="BD55" s="1233"/>
      <c r="BE55" s="1233"/>
      <c r="BF55" s="1233"/>
      <c r="BG55" s="1233"/>
      <c r="BH55" s="1233"/>
      <c r="BI55" s="1233"/>
      <c r="BJ55" s="1233"/>
      <c r="BK55" s="1233"/>
      <c r="BL55" s="1233"/>
      <c r="BM55" s="1233"/>
      <c r="BN55" s="1233"/>
      <c r="BO55" s="1233"/>
      <c r="BP55" s="1230">
        <v>20.399999999999999</v>
      </c>
      <c r="BQ55" s="1230"/>
      <c r="BR55" s="1230"/>
      <c r="BS55" s="1230"/>
      <c r="BT55" s="1230"/>
      <c r="BU55" s="1230"/>
      <c r="BV55" s="1230"/>
      <c r="BW55" s="1230"/>
      <c r="BX55" s="1230">
        <v>11.2</v>
      </c>
      <c r="BY55" s="1230"/>
      <c r="BZ55" s="1230"/>
      <c r="CA55" s="1230"/>
      <c r="CB55" s="1230"/>
      <c r="CC55" s="1230"/>
      <c r="CD55" s="1230"/>
      <c r="CE55" s="1230"/>
      <c r="CF55" s="1230">
        <v>4.5999999999999996</v>
      </c>
      <c r="CG55" s="1230"/>
      <c r="CH55" s="1230"/>
      <c r="CI55" s="1230"/>
      <c r="CJ55" s="1230"/>
      <c r="CK55" s="1230"/>
      <c r="CL55" s="1230"/>
      <c r="CM55" s="1230"/>
      <c r="CN55" s="1230">
        <v>4.2</v>
      </c>
      <c r="CO55" s="1230"/>
      <c r="CP55" s="1230"/>
      <c r="CQ55" s="1230"/>
      <c r="CR55" s="1230"/>
      <c r="CS55" s="1230"/>
      <c r="CT55" s="1230"/>
      <c r="CU55" s="1230"/>
      <c r="CV55" s="1230">
        <v>3.6</v>
      </c>
      <c r="CW55" s="1230"/>
      <c r="CX55" s="1230"/>
      <c r="CY55" s="1230"/>
      <c r="CZ55" s="1230"/>
      <c r="DA55" s="1230"/>
      <c r="DB55" s="1230"/>
      <c r="DC55" s="1230"/>
    </row>
    <row r="56" spans="1:109">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566</v>
      </c>
      <c r="BC57" s="1233"/>
      <c r="BD57" s="1233"/>
      <c r="BE57" s="1233"/>
      <c r="BF57" s="1233"/>
      <c r="BG57" s="1233"/>
      <c r="BH57" s="1233"/>
      <c r="BI57" s="1233"/>
      <c r="BJ57" s="1233"/>
      <c r="BK57" s="1233"/>
      <c r="BL57" s="1233"/>
      <c r="BM57" s="1233"/>
      <c r="BN57" s="1233"/>
      <c r="BO57" s="1233"/>
      <c r="BP57" s="1230">
        <v>63</v>
      </c>
      <c r="BQ57" s="1230"/>
      <c r="BR57" s="1230"/>
      <c r="BS57" s="1230"/>
      <c r="BT57" s="1230"/>
      <c r="BU57" s="1230"/>
      <c r="BV57" s="1230"/>
      <c r="BW57" s="1230"/>
      <c r="BX57" s="1230">
        <v>63.7</v>
      </c>
      <c r="BY57" s="1230"/>
      <c r="BZ57" s="1230"/>
      <c r="CA57" s="1230"/>
      <c r="CB57" s="1230"/>
      <c r="CC57" s="1230"/>
      <c r="CD57" s="1230"/>
      <c r="CE57" s="1230"/>
      <c r="CF57" s="1230">
        <v>64.2</v>
      </c>
      <c r="CG57" s="1230"/>
      <c r="CH57" s="1230"/>
      <c r="CI57" s="1230"/>
      <c r="CJ57" s="1230"/>
      <c r="CK57" s="1230"/>
      <c r="CL57" s="1230"/>
      <c r="CM57" s="1230"/>
      <c r="CN57" s="1230">
        <v>65</v>
      </c>
      <c r="CO57" s="1230"/>
      <c r="CP57" s="1230"/>
      <c r="CQ57" s="1230"/>
      <c r="CR57" s="1230"/>
      <c r="CS57" s="1230"/>
      <c r="CT57" s="1230"/>
      <c r="CU57" s="1230"/>
      <c r="CV57" s="1230">
        <v>66.099999999999994</v>
      </c>
      <c r="CW57" s="1230"/>
      <c r="CX57" s="1230"/>
      <c r="CY57" s="1230"/>
      <c r="CZ57" s="1230"/>
      <c r="DA57" s="1230"/>
      <c r="DB57" s="1230"/>
      <c r="DC57" s="1230"/>
      <c r="DD57" s="363"/>
      <c r="DE57" s="362"/>
    </row>
    <row r="58" spans="1:109" s="358" customFormat="1">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c r="B63" s="300" t="s">
        <v>568</v>
      </c>
    </row>
    <row r="64" spans="1:109">
      <c r="B64" s="247"/>
      <c r="G64" s="357"/>
      <c r="I64" s="369"/>
      <c r="J64" s="369"/>
      <c r="K64" s="369"/>
      <c r="L64" s="369"/>
      <c r="M64" s="369"/>
      <c r="N64" s="370"/>
      <c r="AM64" s="357"/>
      <c r="AN64" s="357" t="s">
        <v>561</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c r="B65" s="247"/>
      <c r="AN65" s="1236" t="s">
        <v>569</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c r="B71" s="247"/>
      <c r="G71" s="374"/>
      <c r="I71" s="375"/>
      <c r="J71" s="372"/>
      <c r="K71" s="372"/>
      <c r="L71" s="373"/>
      <c r="M71" s="372"/>
      <c r="N71" s="373"/>
      <c r="AM71" s="374"/>
      <c r="AN71" s="243" t="s">
        <v>563</v>
      </c>
    </row>
    <row r="72" spans="2:107">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523</v>
      </c>
      <c r="BQ72" s="1234"/>
      <c r="BR72" s="1234"/>
      <c r="BS72" s="1234"/>
      <c r="BT72" s="1234"/>
      <c r="BU72" s="1234"/>
      <c r="BV72" s="1234"/>
      <c r="BW72" s="1234"/>
      <c r="BX72" s="1234" t="s">
        <v>524</v>
      </c>
      <c r="BY72" s="1234"/>
      <c r="BZ72" s="1234"/>
      <c r="CA72" s="1234"/>
      <c r="CB72" s="1234"/>
      <c r="CC72" s="1234"/>
      <c r="CD72" s="1234"/>
      <c r="CE72" s="1234"/>
      <c r="CF72" s="1234" t="s">
        <v>525</v>
      </c>
      <c r="CG72" s="1234"/>
      <c r="CH72" s="1234"/>
      <c r="CI72" s="1234"/>
      <c r="CJ72" s="1234"/>
      <c r="CK72" s="1234"/>
      <c r="CL72" s="1234"/>
      <c r="CM72" s="1234"/>
      <c r="CN72" s="1234" t="s">
        <v>526</v>
      </c>
      <c r="CO72" s="1234"/>
      <c r="CP72" s="1234"/>
      <c r="CQ72" s="1234"/>
      <c r="CR72" s="1234"/>
      <c r="CS72" s="1234"/>
      <c r="CT72" s="1234"/>
      <c r="CU72" s="1234"/>
      <c r="CV72" s="1234" t="s">
        <v>527</v>
      </c>
      <c r="CW72" s="1234"/>
      <c r="CX72" s="1234"/>
      <c r="CY72" s="1234"/>
      <c r="CZ72" s="1234"/>
      <c r="DA72" s="1234"/>
      <c r="DB72" s="1234"/>
      <c r="DC72" s="1234"/>
    </row>
    <row r="73" spans="2:107">
      <c r="B73" s="247"/>
      <c r="G73" s="1245"/>
      <c r="H73" s="1245"/>
      <c r="I73" s="1245"/>
      <c r="J73" s="1245"/>
      <c r="K73" s="1229"/>
      <c r="L73" s="1229"/>
      <c r="M73" s="1229"/>
      <c r="N73" s="1229"/>
      <c r="AM73" s="359"/>
      <c r="AN73" s="1233" t="s">
        <v>564</v>
      </c>
      <c r="AO73" s="1233"/>
      <c r="AP73" s="1233"/>
      <c r="AQ73" s="1233"/>
      <c r="AR73" s="1233"/>
      <c r="AS73" s="1233"/>
      <c r="AT73" s="1233"/>
      <c r="AU73" s="1233"/>
      <c r="AV73" s="1233"/>
      <c r="AW73" s="1233"/>
      <c r="AX73" s="1233"/>
      <c r="AY73" s="1233"/>
      <c r="AZ73" s="1233"/>
      <c r="BA73" s="1233"/>
      <c r="BB73" s="1233" t="s">
        <v>565</v>
      </c>
      <c r="BC73" s="1233"/>
      <c r="BD73" s="1233"/>
      <c r="BE73" s="1233"/>
      <c r="BF73" s="1233"/>
      <c r="BG73" s="1233"/>
      <c r="BH73" s="1233"/>
      <c r="BI73" s="1233"/>
      <c r="BJ73" s="1233"/>
      <c r="BK73" s="1233"/>
      <c r="BL73" s="1233"/>
      <c r="BM73" s="1233"/>
      <c r="BN73" s="1233"/>
      <c r="BO73" s="1233"/>
      <c r="BP73" s="1230">
        <v>57.3</v>
      </c>
      <c r="BQ73" s="1230"/>
      <c r="BR73" s="1230"/>
      <c r="BS73" s="1230"/>
      <c r="BT73" s="1230"/>
      <c r="BU73" s="1230"/>
      <c r="BV73" s="1230"/>
      <c r="BW73" s="1230"/>
      <c r="BX73" s="1230">
        <v>40.4</v>
      </c>
      <c r="BY73" s="1230"/>
      <c r="BZ73" s="1230"/>
      <c r="CA73" s="1230"/>
      <c r="CB73" s="1230"/>
      <c r="CC73" s="1230"/>
      <c r="CD73" s="1230"/>
      <c r="CE73" s="1230"/>
      <c r="CF73" s="1230">
        <v>34.4</v>
      </c>
      <c r="CG73" s="1230"/>
      <c r="CH73" s="1230"/>
      <c r="CI73" s="1230"/>
      <c r="CJ73" s="1230"/>
      <c r="CK73" s="1230"/>
      <c r="CL73" s="1230"/>
      <c r="CM73" s="1230"/>
      <c r="CN73" s="1230">
        <v>29.4</v>
      </c>
      <c r="CO73" s="1230"/>
      <c r="CP73" s="1230"/>
      <c r="CQ73" s="1230"/>
      <c r="CR73" s="1230"/>
      <c r="CS73" s="1230"/>
      <c r="CT73" s="1230"/>
      <c r="CU73" s="1230"/>
      <c r="CV73" s="1230">
        <v>32.1</v>
      </c>
      <c r="CW73" s="1230"/>
      <c r="CX73" s="1230"/>
      <c r="CY73" s="1230"/>
      <c r="CZ73" s="1230"/>
      <c r="DA73" s="1230"/>
      <c r="DB73" s="1230"/>
      <c r="DC73" s="1230"/>
    </row>
    <row r="74" spans="2:107">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570</v>
      </c>
      <c r="BC75" s="1233"/>
      <c r="BD75" s="1233"/>
      <c r="BE75" s="1233"/>
      <c r="BF75" s="1233"/>
      <c r="BG75" s="1233"/>
      <c r="BH75" s="1233"/>
      <c r="BI75" s="1233"/>
      <c r="BJ75" s="1233"/>
      <c r="BK75" s="1233"/>
      <c r="BL75" s="1233"/>
      <c r="BM75" s="1233"/>
      <c r="BN75" s="1233"/>
      <c r="BO75" s="1233"/>
      <c r="BP75" s="1230">
        <v>6.2</v>
      </c>
      <c r="BQ75" s="1230"/>
      <c r="BR75" s="1230"/>
      <c r="BS75" s="1230"/>
      <c r="BT75" s="1230"/>
      <c r="BU75" s="1230"/>
      <c r="BV75" s="1230"/>
      <c r="BW75" s="1230"/>
      <c r="BX75" s="1230">
        <v>6.1</v>
      </c>
      <c r="BY75" s="1230"/>
      <c r="BZ75" s="1230"/>
      <c r="CA75" s="1230"/>
      <c r="CB75" s="1230"/>
      <c r="CC75" s="1230"/>
      <c r="CD75" s="1230"/>
      <c r="CE75" s="1230"/>
      <c r="CF75" s="1230">
        <v>6.2</v>
      </c>
      <c r="CG75" s="1230"/>
      <c r="CH75" s="1230"/>
      <c r="CI75" s="1230"/>
      <c r="CJ75" s="1230"/>
      <c r="CK75" s="1230"/>
      <c r="CL75" s="1230"/>
      <c r="CM75" s="1230"/>
      <c r="CN75" s="1230">
        <v>6.1</v>
      </c>
      <c r="CO75" s="1230"/>
      <c r="CP75" s="1230"/>
      <c r="CQ75" s="1230"/>
      <c r="CR75" s="1230"/>
      <c r="CS75" s="1230"/>
      <c r="CT75" s="1230"/>
      <c r="CU75" s="1230"/>
      <c r="CV75" s="1230">
        <v>6.2</v>
      </c>
      <c r="CW75" s="1230"/>
      <c r="CX75" s="1230"/>
      <c r="CY75" s="1230"/>
      <c r="CZ75" s="1230"/>
      <c r="DA75" s="1230"/>
      <c r="DB75" s="1230"/>
      <c r="DC75" s="1230"/>
    </row>
    <row r="76" spans="2:107">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c r="B77" s="247"/>
      <c r="G77" s="1228"/>
      <c r="H77" s="1228"/>
      <c r="I77" s="1228"/>
      <c r="J77" s="1228"/>
      <c r="K77" s="1229"/>
      <c r="L77" s="1229"/>
      <c r="M77" s="1229"/>
      <c r="N77" s="1229"/>
      <c r="AN77" s="1234" t="s">
        <v>567</v>
      </c>
      <c r="AO77" s="1234"/>
      <c r="AP77" s="1234"/>
      <c r="AQ77" s="1234"/>
      <c r="AR77" s="1234"/>
      <c r="AS77" s="1234"/>
      <c r="AT77" s="1234"/>
      <c r="AU77" s="1234"/>
      <c r="AV77" s="1234"/>
      <c r="AW77" s="1234"/>
      <c r="AX77" s="1234"/>
      <c r="AY77" s="1234"/>
      <c r="AZ77" s="1234"/>
      <c r="BA77" s="1234"/>
      <c r="BB77" s="1233" t="s">
        <v>565</v>
      </c>
      <c r="BC77" s="1233"/>
      <c r="BD77" s="1233"/>
      <c r="BE77" s="1233"/>
      <c r="BF77" s="1233"/>
      <c r="BG77" s="1233"/>
      <c r="BH77" s="1233"/>
      <c r="BI77" s="1233"/>
      <c r="BJ77" s="1233"/>
      <c r="BK77" s="1233"/>
      <c r="BL77" s="1233"/>
      <c r="BM77" s="1233"/>
      <c r="BN77" s="1233"/>
      <c r="BO77" s="1233"/>
      <c r="BP77" s="1230">
        <v>20.399999999999999</v>
      </c>
      <c r="BQ77" s="1230"/>
      <c r="BR77" s="1230"/>
      <c r="BS77" s="1230"/>
      <c r="BT77" s="1230"/>
      <c r="BU77" s="1230"/>
      <c r="BV77" s="1230"/>
      <c r="BW77" s="1230"/>
      <c r="BX77" s="1230">
        <v>11.2</v>
      </c>
      <c r="BY77" s="1230"/>
      <c r="BZ77" s="1230"/>
      <c r="CA77" s="1230"/>
      <c r="CB77" s="1230"/>
      <c r="CC77" s="1230"/>
      <c r="CD77" s="1230"/>
      <c r="CE77" s="1230"/>
      <c r="CF77" s="1230">
        <v>4.5999999999999996</v>
      </c>
      <c r="CG77" s="1230"/>
      <c r="CH77" s="1230"/>
      <c r="CI77" s="1230"/>
      <c r="CJ77" s="1230"/>
      <c r="CK77" s="1230"/>
      <c r="CL77" s="1230"/>
      <c r="CM77" s="1230"/>
      <c r="CN77" s="1230">
        <v>4.2</v>
      </c>
      <c r="CO77" s="1230"/>
      <c r="CP77" s="1230"/>
      <c r="CQ77" s="1230"/>
      <c r="CR77" s="1230"/>
      <c r="CS77" s="1230"/>
      <c r="CT77" s="1230"/>
      <c r="CU77" s="1230"/>
      <c r="CV77" s="1230">
        <v>3.6</v>
      </c>
      <c r="CW77" s="1230"/>
      <c r="CX77" s="1230"/>
      <c r="CY77" s="1230"/>
      <c r="CZ77" s="1230"/>
      <c r="DA77" s="1230"/>
      <c r="DB77" s="1230"/>
      <c r="DC77" s="1230"/>
    </row>
    <row r="78" spans="2:107">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570</v>
      </c>
      <c r="BC79" s="1233"/>
      <c r="BD79" s="1233"/>
      <c r="BE79" s="1233"/>
      <c r="BF79" s="1233"/>
      <c r="BG79" s="1233"/>
      <c r="BH79" s="1233"/>
      <c r="BI79" s="1233"/>
      <c r="BJ79" s="1233"/>
      <c r="BK79" s="1233"/>
      <c r="BL79" s="1233"/>
      <c r="BM79" s="1233"/>
      <c r="BN79" s="1233"/>
      <c r="BO79" s="1233"/>
      <c r="BP79" s="1230">
        <v>6.2</v>
      </c>
      <c r="BQ79" s="1230"/>
      <c r="BR79" s="1230"/>
      <c r="BS79" s="1230"/>
      <c r="BT79" s="1230"/>
      <c r="BU79" s="1230"/>
      <c r="BV79" s="1230"/>
      <c r="BW79" s="1230"/>
      <c r="BX79" s="1230">
        <v>5.7</v>
      </c>
      <c r="BY79" s="1230"/>
      <c r="BZ79" s="1230"/>
      <c r="CA79" s="1230"/>
      <c r="CB79" s="1230"/>
      <c r="CC79" s="1230"/>
      <c r="CD79" s="1230"/>
      <c r="CE79" s="1230"/>
      <c r="CF79" s="1230">
        <v>5.8</v>
      </c>
      <c r="CG79" s="1230"/>
      <c r="CH79" s="1230"/>
      <c r="CI79" s="1230"/>
      <c r="CJ79" s="1230"/>
      <c r="CK79" s="1230"/>
      <c r="CL79" s="1230"/>
      <c r="CM79" s="1230"/>
      <c r="CN79" s="1230">
        <v>5.8</v>
      </c>
      <c r="CO79" s="1230"/>
      <c r="CP79" s="1230"/>
      <c r="CQ79" s="1230"/>
      <c r="CR79" s="1230"/>
      <c r="CS79" s="1230"/>
      <c r="CT79" s="1230"/>
      <c r="CU79" s="1230"/>
      <c r="CV79" s="1230">
        <v>5.7</v>
      </c>
      <c r="CW79" s="1230"/>
      <c r="CX79" s="1230"/>
      <c r="CY79" s="1230"/>
      <c r="CZ79" s="1230"/>
      <c r="DA79" s="1230"/>
      <c r="DB79" s="1230"/>
      <c r="DC79" s="1230"/>
    </row>
    <row r="80" spans="2:107">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c r="B81" s="247"/>
    </row>
    <row r="82" spans="2:109" ht="17.2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c r="DD84" s="243"/>
      <c r="DE84" s="243"/>
    </row>
    <row r="85" spans="2:109">
      <c r="DD85" s="243"/>
      <c r="DE85" s="243"/>
    </row>
  </sheetData>
  <sheetProtection algorithmName="SHA-512" hashValue="zGzUAnsbddgXdqjMg9jDRrVH3QBuiJaoZNBaSqFpRPydzO0hnKnkmE0F0ZmgHwjS0V6dSd4EpGQetIPbYKODZw==" saltValue="9jokMsnmB6dkfidaQtDdhQ=="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pageMargins left="0" right="0" top="0.39370078740157483" bottom="0.39370078740157483" header="0.19685039370078741" footer="0.19685039370078741"/>
  <pageSetup paperSize="8" scale="72" orientation="landscape" cellComments="asDisplayed" r:id="rId1"/>
  <headerFooter>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A8277-964B-4268-B308-FD489E8B7EC1}">
  <sheetPr>
    <pageSetUpPr fitToPage="1"/>
  </sheetPr>
  <dimension ref="A1:DR125"/>
  <sheetViews>
    <sheetView showGridLines="0" zoomScale="80" zoomScaleNormal="80" zoomScaleSheetLayoutView="70" workbookViewId="0"/>
  </sheetViews>
  <sheetFormatPr defaultColWidth="0" defaultRowHeight="13.5" customHeight="1" zeroHeight="1"/>
  <cols>
    <col min="1" max="34" width="2.5" style="242" customWidth="1"/>
    <col min="35" max="122" width="2.5" style="241" customWidth="1"/>
    <col min="123" max="16384" width="2.5"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c r="S2" s="241"/>
      <c r="AH2" s="241"/>
    </row>
    <row r="3" spans="1: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row r="5" spans="1:34"/>
    <row r="6" spans="1:34"/>
    <row r="7" spans="1:34"/>
    <row r="8" spans="1:34"/>
    <row r="9" spans="1:34">
      <c r="AH9" s="241"/>
    </row>
    <row r="10" spans="1:34"/>
    <row r="11" spans="1:34"/>
    <row r="12" spans="1:34"/>
    <row r="13" spans="1:34"/>
    <row r="14" spans="1:34"/>
    <row r="15" spans="1:34"/>
    <row r="16" spans="1: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473</v>
      </c>
    </row>
  </sheetData>
  <sheetProtection algorithmName="SHA-512" hashValue="/1vBhCXdhQabdpfvKQNTBtxa0s6nrUAcyttBIr7e8AEcOb2DpRtaWiLk5habBqKxJA2h2ODp26oNfyRYAMEpHg==" saltValue="Z1sTn8UXGVy/zqy0GJ1y7g==" spinCount="100000" sheet="1" objects="1" scenarios="1"/>
  <dataConsolidate/>
  <phoneticPr fontId="2"/>
  <printOptions horizontalCentered="1"/>
  <pageMargins left="0" right="0" top="0.39370078740157483" bottom="0.39370078740157483" header="0.19685039370078741" footer="0.19685039370078741"/>
  <pageSetup paperSize="8" scale="51" orientation="landscape" cellComments="asDisplayed" r:id="rId1"/>
  <headerFooter>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B0E16-8B5A-4545-9DE2-694CF7FDBE1F}">
  <sheetPr>
    <pageSetUpPr fitToPage="1"/>
  </sheetPr>
  <dimension ref="A1:DR125"/>
  <sheetViews>
    <sheetView showGridLines="0" zoomScale="80" zoomScaleNormal="80" zoomScaleSheetLayoutView="55" workbookViewId="0"/>
  </sheetViews>
  <sheetFormatPr defaultColWidth="0" defaultRowHeight="13.5" customHeight="1" zeroHeight="1"/>
  <cols>
    <col min="1" max="34" width="2.5" style="242" customWidth="1"/>
    <col min="35" max="122" width="2.5" style="241" customWidth="1"/>
    <col min="123" max="16384" width="2.5"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c r="AG59" s="241"/>
      <c r="AH59" s="241"/>
    </row>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473</v>
      </c>
    </row>
  </sheetData>
  <sheetProtection algorithmName="SHA-512" hashValue="8R8Fb/ywp1g9I5flIE1M/tu0iSIitaiuf/7KdPxNx7mLz5Y6LdnhWTLzDkD+MDH2DjSRK4f0gT3NfRV0MlN2cg==" saltValue="6k1y/qMezx99hk+H9g2iYg==" spinCount="100000" sheet="1" objects="1" scenarios="1"/>
  <dataConsolidate/>
  <phoneticPr fontId="2"/>
  <printOptions horizontalCentered="1"/>
  <pageMargins left="0" right="0" top="0.39370078740157483" bottom="0.39370078740157483" header="0.19685039370078741" footer="0.19685039370078741"/>
  <pageSetup paperSize="8" scale="51" orientation="landscape" cellComments="asDisplayed" r:id="rId1"/>
  <headerFooter>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cols>
    <col min="1" max="1" width="45.875" style="130" customWidth="1"/>
    <col min="2" max="8" width="13.375" style="130" customWidth="1"/>
    <col min="9" max="16384" width="11.125" style="130"/>
  </cols>
  <sheetData>
    <row r="1" spans="1:8">
      <c r="A1" s="124"/>
      <c r="B1" s="125"/>
      <c r="C1" s="126"/>
      <c r="D1" s="127"/>
      <c r="E1" s="128"/>
      <c r="F1" s="128"/>
      <c r="G1" s="128"/>
      <c r="H1" s="129"/>
    </row>
    <row r="2" spans="1:8">
      <c r="A2" s="131"/>
      <c r="B2" s="132"/>
      <c r="C2" s="133"/>
      <c r="D2" s="134" t="s">
        <v>50</v>
      </c>
      <c r="E2" s="135"/>
      <c r="F2" s="136" t="s">
        <v>522</v>
      </c>
      <c r="G2" s="137"/>
      <c r="H2" s="138"/>
    </row>
    <row r="3" spans="1:8">
      <c r="A3" s="134" t="s">
        <v>515</v>
      </c>
      <c r="B3" s="139"/>
      <c r="C3" s="140"/>
      <c r="D3" s="141">
        <v>26477</v>
      </c>
      <c r="E3" s="142"/>
      <c r="F3" s="143">
        <v>45483</v>
      </c>
      <c r="G3" s="144"/>
      <c r="H3" s="145"/>
    </row>
    <row r="4" spans="1:8">
      <c r="A4" s="146"/>
      <c r="B4" s="147"/>
      <c r="C4" s="148"/>
      <c r="D4" s="149">
        <v>5518</v>
      </c>
      <c r="E4" s="150"/>
      <c r="F4" s="151">
        <v>24241</v>
      </c>
      <c r="G4" s="152"/>
      <c r="H4" s="153"/>
    </row>
    <row r="5" spans="1:8">
      <c r="A5" s="134" t="s">
        <v>517</v>
      </c>
      <c r="B5" s="139"/>
      <c r="C5" s="140"/>
      <c r="D5" s="141">
        <v>24430</v>
      </c>
      <c r="E5" s="142"/>
      <c r="F5" s="143">
        <v>45945</v>
      </c>
      <c r="G5" s="144"/>
      <c r="H5" s="145"/>
    </row>
    <row r="6" spans="1:8">
      <c r="A6" s="146"/>
      <c r="B6" s="147"/>
      <c r="C6" s="148"/>
      <c r="D6" s="149">
        <v>7886</v>
      </c>
      <c r="E6" s="150"/>
      <c r="F6" s="151">
        <v>25180</v>
      </c>
      <c r="G6" s="152"/>
      <c r="H6" s="153"/>
    </row>
    <row r="7" spans="1:8">
      <c r="A7" s="134" t="s">
        <v>518</v>
      </c>
      <c r="B7" s="139"/>
      <c r="C7" s="140"/>
      <c r="D7" s="141">
        <v>29018</v>
      </c>
      <c r="E7" s="142"/>
      <c r="F7" s="143">
        <v>44475</v>
      </c>
      <c r="G7" s="144"/>
      <c r="H7" s="145"/>
    </row>
    <row r="8" spans="1:8">
      <c r="A8" s="146"/>
      <c r="B8" s="147"/>
      <c r="C8" s="148"/>
      <c r="D8" s="149">
        <v>9858</v>
      </c>
      <c r="E8" s="150"/>
      <c r="F8" s="151">
        <v>24780</v>
      </c>
      <c r="G8" s="152"/>
      <c r="H8" s="153"/>
    </row>
    <row r="9" spans="1:8">
      <c r="A9" s="134" t="s">
        <v>519</v>
      </c>
      <c r="B9" s="139"/>
      <c r="C9" s="140"/>
      <c r="D9" s="141">
        <v>27678</v>
      </c>
      <c r="E9" s="142"/>
      <c r="F9" s="143">
        <v>45982</v>
      </c>
      <c r="G9" s="144"/>
      <c r="H9" s="145"/>
    </row>
    <row r="10" spans="1:8">
      <c r="A10" s="146"/>
      <c r="B10" s="147"/>
      <c r="C10" s="148"/>
      <c r="D10" s="149">
        <v>11003</v>
      </c>
      <c r="E10" s="150"/>
      <c r="F10" s="151">
        <v>25583</v>
      </c>
      <c r="G10" s="152"/>
      <c r="H10" s="153"/>
    </row>
    <row r="11" spans="1:8">
      <c r="A11" s="134" t="s">
        <v>520</v>
      </c>
      <c r="B11" s="139"/>
      <c r="C11" s="140"/>
      <c r="D11" s="141">
        <v>41562</v>
      </c>
      <c r="E11" s="142"/>
      <c r="F11" s="143">
        <v>50538</v>
      </c>
      <c r="G11" s="144"/>
      <c r="H11" s="145"/>
    </row>
    <row r="12" spans="1:8">
      <c r="A12" s="146"/>
      <c r="B12" s="147"/>
      <c r="C12" s="154"/>
      <c r="D12" s="149">
        <v>20921</v>
      </c>
      <c r="E12" s="150"/>
      <c r="F12" s="151">
        <v>29053</v>
      </c>
      <c r="G12" s="152"/>
      <c r="H12" s="153"/>
    </row>
    <row r="13" spans="1:8">
      <c r="A13" s="134"/>
      <c r="B13" s="139"/>
      <c r="C13" s="140"/>
      <c r="D13" s="141">
        <v>29833</v>
      </c>
      <c r="E13" s="142"/>
      <c r="F13" s="143">
        <v>46485</v>
      </c>
      <c r="G13" s="155"/>
      <c r="H13" s="145"/>
    </row>
    <row r="14" spans="1:8">
      <c r="A14" s="146"/>
      <c r="B14" s="147"/>
      <c r="C14" s="148"/>
      <c r="D14" s="149">
        <v>11037</v>
      </c>
      <c r="E14" s="150"/>
      <c r="F14" s="151">
        <v>25767</v>
      </c>
      <c r="G14" s="152"/>
      <c r="H14" s="153"/>
    </row>
    <row r="17" spans="1:11">
      <c r="A17" s="130" t="s">
        <v>51</v>
      </c>
    </row>
    <row r="18" spans="1:11">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c r="A19" s="156" t="s">
        <v>52</v>
      </c>
      <c r="B19" s="156">
        <f>ROUND(VALUE(SUBSTITUTE(実質収支比率等に係る経年分析!F$48,"▲","-")),2)</f>
        <v>4.8600000000000003</v>
      </c>
      <c r="C19" s="156">
        <f>ROUND(VALUE(SUBSTITUTE(実質収支比率等に係る経年分析!G$48,"▲","-")),2)</f>
        <v>6.46</v>
      </c>
      <c r="D19" s="156">
        <f>ROUND(VALUE(SUBSTITUTE(実質収支比率等に係る経年分析!H$48,"▲","-")),2)</f>
        <v>5.64</v>
      </c>
      <c r="E19" s="156">
        <f>ROUND(VALUE(SUBSTITUTE(実質収支比率等に係る経年分析!I$48,"▲","-")),2)</f>
        <v>4.74</v>
      </c>
      <c r="F19" s="156">
        <f>ROUND(VALUE(SUBSTITUTE(実質収支比率等に係る経年分析!J$48,"▲","-")),2)</f>
        <v>5.65</v>
      </c>
    </row>
    <row r="20" spans="1:11">
      <c r="A20" s="156" t="s">
        <v>53</v>
      </c>
      <c r="B20" s="156">
        <f>ROUND(VALUE(SUBSTITUTE(実質収支比率等に係る経年分析!F$47,"▲","-")),2)</f>
        <v>15.69</v>
      </c>
      <c r="C20" s="156">
        <f>ROUND(VALUE(SUBSTITUTE(実質収支比率等に係る経年分析!G$47,"▲","-")),2)</f>
        <v>19.100000000000001</v>
      </c>
      <c r="D20" s="156">
        <f>ROUND(VALUE(SUBSTITUTE(実質収支比率等に係る経年分析!H$47,"▲","-")),2)</f>
        <v>18.940000000000001</v>
      </c>
      <c r="E20" s="156">
        <f>ROUND(VALUE(SUBSTITUTE(実質収支比率等に係る経年分析!I$47,"▲","-")),2)</f>
        <v>21.06</v>
      </c>
      <c r="F20" s="156">
        <f>ROUND(VALUE(SUBSTITUTE(実質収支比率等に係る経年分析!J$47,"▲","-")),2)</f>
        <v>17.510000000000002</v>
      </c>
    </row>
    <row r="21" spans="1:11">
      <c r="A21" s="156" t="s">
        <v>54</v>
      </c>
      <c r="B21" s="156">
        <f>IF(ISNUMBER(VALUE(SUBSTITUTE(実質収支比率等に係る経年分析!F$49,"▲","-"))),ROUND(VALUE(SUBSTITUTE(実質収支比率等に係る経年分析!F$49,"▲","-")),2),NA())</f>
        <v>3.07</v>
      </c>
      <c r="C21" s="156">
        <f>IF(ISNUMBER(VALUE(SUBSTITUTE(実質収支比率等に係る経年分析!G$49,"▲","-"))),ROUND(VALUE(SUBSTITUTE(実質収支比率等に係る経年分析!G$49,"▲","-")),2),NA())</f>
        <v>6.28</v>
      </c>
      <c r="D21" s="156">
        <f>IF(ISNUMBER(VALUE(SUBSTITUTE(実質収支比率等に係る経年分析!H$49,"▲","-"))),ROUND(VALUE(SUBSTITUTE(実質収支比率等に係る経年分析!H$49,"▲","-")),2),NA())</f>
        <v>-1.4</v>
      </c>
      <c r="E21" s="156">
        <f>IF(ISNUMBER(VALUE(SUBSTITUTE(実質収支比率等に係る経年分析!I$49,"▲","-"))),ROUND(VALUE(SUBSTITUTE(実質収支比率等に係る経年分析!I$49,"▲","-")),2),NA())</f>
        <v>1.78</v>
      </c>
      <c r="F21" s="156">
        <f>IF(ISNUMBER(VALUE(SUBSTITUTE(実質収支比率等に係る経年分析!J$49,"▲","-"))),ROUND(VALUE(SUBSTITUTE(実質収支比率等に係る経年分析!J$49,"▲","-")),2),NA())</f>
        <v>-1.85</v>
      </c>
    </row>
    <row r="24" spans="1:11">
      <c r="A24" s="130" t="s">
        <v>55</v>
      </c>
    </row>
    <row r="25" spans="1:11">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c r="A26" s="157"/>
      <c r="B26" s="157" t="s">
        <v>56</v>
      </c>
      <c r="C26" s="157" t="s">
        <v>57</v>
      </c>
      <c r="D26" s="157" t="s">
        <v>56</v>
      </c>
      <c r="E26" s="157" t="s">
        <v>57</v>
      </c>
      <c r="F26" s="157" t="s">
        <v>56</v>
      </c>
      <c r="G26" s="157" t="s">
        <v>57</v>
      </c>
      <c r="H26" s="157" t="s">
        <v>56</v>
      </c>
      <c r="I26" s="157" t="s">
        <v>57</v>
      </c>
      <c r="J26" s="157" t="s">
        <v>56</v>
      </c>
      <c r="K26" s="157" t="s">
        <v>57</v>
      </c>
    </row>
    <row r="27" spans="1:11">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c r="A30" s="157" t="str">
        <f>IF(連結実質赤字比率に係る赤字・黒字の構成分析!C$40="",NA(),連結実質赤字比率に係る赤字・黒字の構成分析!C$40)</f>
        <v>介護保険介護サービス事業特別会計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1.64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0.51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0.81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0.46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0.56000000000000005</v>
      </c>
    </row>
    <row r="33" spans="1:16">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0.72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0.65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0.62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0.65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0.7</v>
      </c>
    </row>
    <row r="34" spans="1:16">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2.42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2.79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3.42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3.64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4.2</v>
      </c>
    </row>
    <row r="35" spans="1:16">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4.8600000000000003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6.45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5.63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4.78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5.87</v>
      </c>
    </row>
    <row r="36" spans="1:16">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9.27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9.42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11.38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11.77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11.63</v>
      </c>
    </row>
    <row r="39" spans="1:16">
      <c r="A39" s="130" t="s">
        <v>58</v>
      </c>
    </row>
    <row r="40" spans="1:16">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c r="A42" s="158" t="s">
        <v>61</v>
      </c>
      <c r="B42" s="158"/>
      <c r="C42" s="158"/>
      <c r="D42" s="158">
        <f>'実質公債費比率（分子）の構造'!K$52</f>
        <v>1158</v>
      </c>
      <c r="E42" s="158"/>
      <c r="F42" s="158"/>
      <c r="G42" s="158">
        <f>'実質公債費比率（分子）の構造'!L$52</f>
        <v>1146</v>
      </c>
      <c r="H42" s="158"/>
      <c r="I42" s="158"/>
      <c r="J42" s="158">
        <f>'実質公債費比率（分子）の構造'!M$52</f>
        <v>1168</v>
      </c>
      <c r="K42" s="158"/>
      <c r="L42" s="158"/>
      <c r="M42" s="158">
        <f>'実質公債費比率（分子）の構造'!N$52</f>
        <v>1141</v>
      </c>
      <c r="N42" s="158"/>
      <c r="O42" s="158"/>
      <c r="P42" s="158">
        <f>'実質公債費比率（分子）の構造'!O$52</f>
        <v>1103</v>
      </c>
    </row>
    <row r="43" spans="1:16">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c r="A45" s="158" t="s">
        <v>63</v>
      </c>
      <c r="B45" s="158">
        <f>'実質公債費比率（分子）の構造'!K$49</f>
        <v>57</v>
      </c>
      <c r="C45" s="158"/>
      <c r="D45" s="158"/>
      <c r="E45" s="158">
        <f>'実質公債費比率（分子）の構造'!L$49</f>
        <v>58</v>
      </c>
      <c r="F45" s="158"/>
      <c r="G45" s="158"/>
      <c r="H45" s="158">
        <f>'実質公債費比率（分子）の構造'!M$49</f>
        <v>43</v>
      </c>
      <c r="I45" s="158"/>
      <c r="J45" s="158"/>
      <c r="K45" s="158">
        <f>'実質公債費比率（分子）の構造'!N$49</f>
        <v>43</v>
      </c>
      <c r="L45" s="158"/>
      <c r="M45" s="158"/>
      <c r="N45" s="158">
        <f>'実質公債費比率（分子）の構造'!O$49</f>
        <v>51</v>
      </c>
      <c r="O45" s="158"/>
      <c r="P45" s="158"/>
    </row>
    <row r="46" spans="1:16">
      <c r="A46" s="158" t="s">
        <v>64</v>
      </c>
      <c r="B46" s="158">
        <f>'実質公債費比率（分子）の構造'!K$48</f>
        <v>319</v>
      </c>
      <c r="C46" s="158"/>
      <c r="D46" s="158"/>
      <c r="E46" s="158">
        <f>'実質公債費比率（分子）の構造'!L$48</f>
        <v>317</v>
      </c>
      <c r="F46" s="158"/>
      <c r="G46" s="158"/>
      <c r="H46" s="158">
        <f>'実質公債費比率（分子）の構造'!M$48</f>
        <v>318</v>
      </c>
      <c r="I46" s="158"/>
      <c r="J46" s="158"/>
      <c r="K46" s="158">
        <f>'実質公債費比率（分子）の構造'!N$48</f>
        <v>278</v>
      </c>
      <c r="L46" s="158"/>
      <c r="M46" s="158"/>
      <c r="N46" s="158">
        <f>'実質公債費比率（分子）の構造'!O$48</f>
        <v>297</v>
      </c>
      <c r="O46" s="158"/>
      <c r="P46" s="158"/>
    </row>
    <row r="47" spans="1:16">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c r="A49" s="158" t="s">
        <v>66</v>
      </c>
      <c r="B49" s="158">
        <f>'実質公債費比率（分子）の構造'!K$45</f>
        <v>1385</v>
      </c>
      <c r="C49" s="158"/>
      <c r="D49" s="158"/>
      <c r="E49" s="158">
        <f>'実質公債費比率（分子）の構造'!L$45</f>
        <v>1399</v>
      </c>
      <c r="F49" s="158"/>
      <c r="G49" s="158"/>
      <c r="H49" s="158">
        <f>'実質公債費比率（分子）の構造'!M$45</f>
        <v>1484</v>
      </c>
      <c r="I49" s="158"/>
      <c r="J49" s="158"/>
      <c r="K49" s="158">
        <f>'実質公債費比率（分子）の構造'!N$45</f>
        <v>1466</v>
      </c>
      <c r="L49" s="158"/>
      <c r="M49" s="158"/>
      <c r="N49" s="158">
        <f>'実質公債費比率（分子）の構造'!O$45</f>
        <v>1442</v>
      </c>
      <c r="O49" s="158"/>
      <c r="P49" s="158"/>
    </row>
    <row r="50" spans="1:16">
      <c r="A50" s="158" t="s">
        <v>67</v>
      </c>
      <c r="B50" s="158" t="e">
        <f>NA()</f>
        <v>#N/A</v>
      </c>
      <c r="C50" s="158">
        <f>IF(ISNUMBER('実質公債費比率（分子）の構造'!K$53),'実質公債費比率（分子）の構造'!K$53,NA())</f>
        <v>603</v>
      </c>
      <c r="D50" s="158" t="e">
        <f>NA()</f>
        <v>#N/A</v>
      </c>
      <c r="E50" s="158" t="e">
        <f>NA()</f>
        <v>#N/A</v>
      </c>
      <c r="F50" s="158">
        <f>IF(ISNUMBER('実質公債費比率（分子）の構造'!L$53),'実質公債費比率（分子）の構造'!L$53,NA())</f>
        <v>628</v>
      </c>
      <c r="G50" s="158" t="e">
        <f>NA()</f>
        <v>#N/A</v>
      </c>
      <c r="H50" s="158" t="e">
        <f>NA()</f>
        <v>#N/A</v>
      </c>
      <c r="I50" s="158">
        <f>IF(ISNUMBER('実質公債費比率（分子）の構造'!M$53),'実質公債費比率（分子）の構造'!M$53,NA())</f>
        <v>677</v>
      </c>
      <c r="J50" s="158" t="e">
        <f>NA()</f>
        <v>#N/A</v>
      </c>
      <c r="K50" s="158" t="e">
        <f>NA()</f>
        <v>#N/A</v>
      </c>
      <c r="L50" s="158">
        <f>IF(ISNUMBER('実質公債費比率（分子）の構造'!N$53),'実質公債費比率（分子）の構造'!N$53,NA())</f>
        <v>646</v>
      </c>
      <c r="M50" s="158" t="e">
        <f>NA()</f>
        <v>#N/A</v>
      </c>
      <c r="N50" s="158" t="e">
        <f>NA()</f>
        <v>#N/A</v>
      </c>
      <c r="O50" s="158">
        <f>IF(ISNUMBER('実質公債費比率（分子）の構造'!O$53),'実質公債費比率（分子）の構造'!O$53,NA())</f>
        <v>687</v>
      </c>
      <c r="P50" s="158" t="e">
        <f>NA()</f>
        <v>#N/A</v>
      </c>
    </row>
    <row r="53" spans="1:16">
      <c r="A53" s="130" t="s">
        <v>68</v>
      </c>
    </row>
    <row r="54" spans="1:16">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c r="A56" s="157" t="s">
        <v>43</v>
      </c>
      <c r="B56" s="157"/>
      <c r="C56" s="157"/>
      <c r="D56" s="157">
        <f>'将来負担比率（分子）の構造'!I$52</f>
        <v>14017</v>
      </c>
      <c r="E56" s="157"/>
      <c r="F56" s="157"/>
      <c r="G56" s="157">
        <f>'将来負担比率（分子）の構造'!J$52</f>
        <v>13713</v>
      </c>
      <c r="H56" s="157"/>
      <c r="I56" s="157"/>
      <c r="J56" s="157">
        <f>'将来負担比率（分子）の構造'!K$52</f>
        <v>13115</v>
      </c>
      <c r="K56" s="157"/>
      <c r="L56" s="157"/>
      <c r="M56" s="157">
        <f>'将来負担比率（分子）の構造'!L$52</f>
        <v>12428</v>
      </c>
      <c r="N56" s="157"/>
      <c r="O56" s="157"/>
      <c r="P56" s="157">
        <f>'将来負担比率（分子）の構造'!M$52</f>
        <v>11880</v>
      </c>
    </row>
    <row r="57" spans="1:16">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c r="A58" s="157" t="s">
        <v>41</v>
      </c>
      <c r="B58" s="157"/>
      <c r="C58" s="157"/>
      <c r="D58" s="157">
        <f>'将来負担比率（分子）の構造'!I$50</f>
        <v>3974</v>
      </c>
      <c r="E58" s="157"/>
      <c r="F58" s="157"/>
      <c r="G58" s="157">
        <f>'将来負担比率（分子）の構造'!J$50</f>
        <v>5085</v>
      </c>
      <c r="H58" s="157"/>
      <c r="I58" s="157"/>
      <c r="J58" s="157">
        <f>'将来負担比率（分子）の構造'!K$50</f>
        <v>5536</v>
      </c>
      <c r="K58" s="157"/>
      <c r="L58" s="157"/>
      <c r="M58" s="157">
        <f>'将来負担比率（分子）の構造'!L$50</f>
        <v>5784</v>
      </c>
      <c r="N58" s="157"/>
      <c r="O58" s="157"/>
      <c r="P58" s="157">
        <f>'将来負担比率（分子）の構造'!M$50</f>
        <v>5362</v>
      </c>
    </row>
    <row r="59" spans="1:16">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c r="A62" s="157" t="s">
        <v>35</v>
      </c>
      <c r="B62" s="157">
        <f>'将来負担比率（分子）の構造'!I$45</f>
        <v>1122</v>
      </c>
      <c r="C62" s="157"/>
      <c r="D62" s="157"/>
      <c r="E62" s="157">
        <f>'将来負担比率（分子）の構造'!J$45</f>
        <v>1010</v>
      </c>
      <c r="F62" s="157"/>
      <c r="G62" s="157"/>
      <c r="H62" s="157">
        <f>'将来負担比率（分子）の構造'!K$45</f>
        <v>950</v>
      </c>
      <c r="I62" s="157"/>
      <c r="J62" s="157"/>
      <c r="K62" s="157">
        <f>'将来負担比率（分子）の構造'!L$45</f>
        <v>980</v>
      </c>
      <c r="L62" s="157"/>
      <c r="M62" s="157"/>
      <c r="N62" s="157">
        <f>'将来負担比率（分子）の構造'!M$45</f>
        <v>1020</v>
      </c>
      <c r="O62" s="157"/>
      <c r="P62" s="157"/>
    </row>
    <row r="63" spans="1:16">
      <c r="A63" s="157" t="s">
        <v>34</v>
      </c>
      <c r="B63" s="157">
        <f>'将来負担比率（分子）の構造'!I$44</f>
        <v>225</v>
      </c>
      <c r="C63" s="157"/>
      <c r="D63" s="157"/>
      <c r="E63" s="157">
        <f>'将来負担比率（分子）の構造'!J$44</f>
        <v>168</v>
      </c>
      <c r="F63" s="157"/>
      <c r="G63" s="157"/>
      <c r="H63" s="157">
        <f>'将来負担比率（分子）の構造'!K$44</f>
        <v>162</v>
      </c>
      <c r="I63" s="157"/>
      <c r="J63" s="157"/>
      <c r="K63" s="157">
        <f>'将来負担比率（分子）の構造'!L$44</f>
        <v>127</v>
      </c>
      <c r="L63" s="157"/>
      <c r="M63" s="157"/>
      <c r="N63" s="157">
        <f>'将来負担比率（分子）の構造'!M$44</f>
        <v>189</v>
      </c>
      <c r="O63" s="157"/>
      <c r="P63" s="157"/>
    </row>
    <row r="64" spans="1:16">
      <c r="A64" s="157" t="s">
        <v>33</v>
      </c>
      <c r="B64" s="157">
        <f>'将来負担比率（分子）の構造'!I$43</f>
        <v>3671</v>
      </c>
      <c r="C64" s="157"/>
      <c r="D64" s="157"/>
      <c r="E64" s="157">
        <f>'将来負担比率（分子）の構造'!J$43</f>
        <v>3566</v>
      </c>
      <c r="F64" s="157"/>
      <c r="G64" s="157"/>
      <c r="H64" s="157">
        <f>'将来負担比率（分子）の構造'!K$43</f>
        <v>3502</v>
      </c>
      <c r="I64" s="157"/>
      <c r="J64" s="157"/>
      <c r="K64" s="157">
        <f>'将来負担比率（分子）の構造'!L$43</f>
        <v>3359</v>
      </c>
      <c r="L64" s="157"/>
      <c r="M64" s="157"/>
      <c r="N64" s="157">
        <f>'将来負担比率（分子）の構造'!M$43</f>
        <v>3290</v>
      </c>
      <c r="O64" s="157"/>
      <c r="P64" s="157"/>
    </row>
    <row r="65" spans="1:16">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c r="A66" s="157" t="s">
        <v>31</v>
      </c>
      <c r="B66" s="157">
        <f>'将来負担比率（分子）の構造'!I$41</f>
        <v>18604</v>
      </c>
      <c r="C66" s="157"/>
      <c r="D66" s="157"/>
      <c r="E66" s="157">
        <f>'将来負担比率（分子）の構造'!J$41</f>
        <v>18318</v>
      </c>
      <c r="F66" s="157"/>
      <c r="G66" s="157"/>
      <c r="H66" s="157">
        <f>'将来負担比率（分子）の構造'!K$41</f>
        <v>17597</v>
      </c>
      <c r="I66" s="157"/>
      <c r="J66" s="157"/>
      <c r="K66" s="157">
        <f>'将来負担比率（分子）の構造'!L$41</f>
        <v>16881</v>
      </c>
      <c r="L66" s="157"/>
      <c r="M66" s="157"/>
      <c r="N66" s="157">
        <f>'将来負担比率（分子）の構造'!M$41</f>
        <v>16305</v>
      </c>
      <c r="O66" s="157"/>
      <c r="P66" s="157"/>
    </row>
    <row r="67" spans="1:16">
      <c r="A67" s="157" t="s">
        <v>71</v>
      </c>
      <c r="B67" s="157" t="e">
        <f>NA()</f>
        <v>#N/A</v>
      </c>
      <c r="C67" s="157">
        <f>IF(ISNUMBER('将来負担比率（分子）の構造'!I$53), IF('将来負担比率（分子）の構造'!I$53 &lt; 0, 0, '将来負担比率（分子）の構造'!I$53), NA())</f>
        <v>5629</v>
      </c>
      <c r="D67" s="157" t="e">
        <f>NA()</f>
        <v>#N/A</v>
      </c>
      <c r="E67" s="157" t="e">
        <f>NA()</f>
        <v>#N/A</v>
      </c>
      <c r="F67" s="157">
        <f>IF(ISNUMBER('将来負担比率（分子）の構造'!J$53), IF('将来負担比率（分子）の構造'!J$53 &lt; 0, 0, '将来負担比率（分子）の構造'!J$53), NA())</f>
        <v>4265</v>
      </c>
      <c r="G67" s="157" t="e">
        <f>NA()</f>
        <v>#N/A</v>
      </c>
      <c r="H67" s="157" t="e">
        <f>NA()</f>
        <v>#N/A</v>
      </c>
      <c r="I67" s="157">
        <f>IF(ISNUMBER('将来負担比率（分子）の構造'!K$53), IF('将来負担比率（分子）の構造'!K$53 &lt; 0, 0, '将来負担比率（分子）の構造'!K$53), NA())</f>
        <v>3560</v>
      </c>
      <c r="J67" s="157" t="e">
        <f>NA()</f>
        <v>#N/A</v>
      </c>
      <c r="K67" s="157" t="e">
        <f>NA()</f>
        <v>#N/A</v>
      </c>
      <c r="L67" s="157">
        <f>IF(ISNUMBER('将来負担比率（分子）の構造'!L$53), IF('将来負担比率（分子）の構造'!L$53 &lt; 0, 0, '将来負担比率（分子）の構造'!L$53), NA())</f>
        <v>3135</v>
      </c>
      <c r="M67" s="157" t="e">
        <f>NA()</f>
        <v>#N/A</v>
      </c>
      <c r="N67" s="157" t="e">
        <f>NA()</f>
        <v>#N/A</v>
      </c>
      <c r="O67" s="157">
        <f>IF(ISNUMBER('将来負担比率（分子）の構造'!M$53), IF('将来負担比率（分子）の構造'!M$53 &lt; 0, 0, '将来負担比率（分子）の構造'!M$53), NA())</f>
        <v>3562</v>
      </c>
      <c r="P67" s="157" t="e">
        <f>NA()</f>
        <v>#N/A</v>
      </c>
    </row>
    <row r="70" spans="1:16">
      <c r="A70" s="159" t="s">
        <v>72</v>
      </c>
      <c r="B70" s="159"/>
      <c r="C70" s="159"/>
      <c r="D70" s="159"/>
      <c r="E70" s="159"/>
      <c r="F70" s="159"/>
    </row>
    <row r="71" spans="1:16">
      <c r="A71" s="160"/>
      <c r="B71" s="160" t="str">
        <f>基金残高に係る経年分析!F54</f>
        <v>R04</v>
      </c>
      <c r="C71" s="160" t="str">
        <f>基金残高に係る経年分析!G54</f>
        <v>R05</v>
      </c>
      <c r="D71" s="160" t="str">
        <f>基金残高に係る経年分析!H54</f>
        <v>R06</v>
      </c>
    </row>
    <row r="72" spans="1:16">
      <c r="A72" s="160" t="s">
        <v>73</v>
      </c>
      <c r="B72" s="161">
        <f>基金残高に係る経年分析!F55</f>
        <v>2179</v>
      </c>
      <c r="C72" s="161">
        <f>基金残高に係る経年分析!G55</f>
        <v>2479</v>
      </c>
      <c r="D72" s="161">
        <f>基金残高に係る経年分析!H55</f>
        <v>2127</v>
      </c>
    </row>
    <row r="73" spans="1:16">
      <c r="A73" s="160" t="s">
        <v>74</v>
      </c>
      <c r="B73" s="161">
        <f>基金残高に係る経年分析!F56</f>
        <v>1083</v>
      </c>
      <c r="C73" s="161">
        <f>基金残高に係る経年分析!G56</f>
        <v>1033</v>
      </c>
      <c r="D73" s="161">
        <f>基金残高に係る経年分析!H56</f>
        <v>983</v>
      </c>
    </row>
    <row r="74" spans="1:16">
      <c r="A74" s="160" t="s">
        <v>75</v>
      </c>
      <c r="B74" s="161">
        <f>基金残高に係る経年分析!F57</f>
        <v>1190</v>
      </c>
      <c r="C74" s="161">
        <f>基金残高に係る経年分析!G57</f>
        <v>1249</v>
      </c>
      <c r="D74" s="161">
        <f>基金残高に係る経年分析!H57</f>
        <v>1134</v>
      </c>
    </row>
  </sheetData>
  <sheetProtection algorithmName="SHA-512" hashValue="mcFJ5LuGtwAjkL3uENIiwV909GOZ/kgSbegVfSPd/FottJFLM9i9RR6S+HBwo1B3PRBQzJ3Q0GxQQ4RTUuzMcA==" saltValue="aNqbhtw7P3xe/2CU1iATF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さ 佐々木　悠伍</cp:lastModifiedBy>
  <cp:lastPrinted>2026-09-30T23:58:48Z</cp:lastPrinted>
  <dcterms:created xsi:type="dcterms:W3CDTF">2026-02-23T04:31:17Z</dcterms:created>
  <dcterms:modified xsi:type="dcterms:W3CDTF">2026-09-30T23:59:00Z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2026-09-30T23:32:55Z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99235bcd-6d67-44a0-901a-dc494c41fe16</vt:lpwstr>
  </property>
  <property fmtid="{D5CDD505-2E9C-101B-9397-08002B2CF9AE}" pid="7" name="MSIP_Label_defa4170-0d19-0005-0004-bc88714345d2_ActionId">
    <vt:lpwstr>982b93c4-0ea7-4a21-89fa-7b5bcf25640f</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